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ujaca\Desktop\NCK_Honza\Dilci_projekt_vzor_dokumenty\"/>
    </mc:Choice>
  </mc:AlternateContent>
  <xr:revisionPtr revIDLastSave="0" documentId="13_ncr:1_{5B0266C2-5266-4575-B38E-A6B2F616B359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Pokyny" sheetId="1" r:id="rId1"/>
    <sheet name="Základní údaje" sheetId="2" r:id="rId2"/>
    <sheet name="Výsledky" sheetId="3" r:id="rId3"/>
    <sheet name="Řešitelský tým" sheetId="4" r:id="rId4"/>
    <sheet name="Finanční plán" sheetId="5" r:id="rId5"/>
    <sheet name="Seznam účastníků a pracovišť" sheetId="6" r:id="rId6"/>
    <sheet name="Číselníky" sheetId="7" r:id="rId7"/>
  </sheets>
  <calcPr calcId="191028"/>
</workbook>
</file>

<file path=xl/calcChain.xml><?xml version="1.0" encoding="utf-8"?>
<calcChain xmlns="http://schemas.openxmlformats.org/spreadsheetml/2006/main">
  <c r="J19" i="5" l="1"/>
  <c r="I19" i="5"/>
  <c r="K19" i="5"/>
  <c r="H19" i="5"/>
  <c r="G19" i="5"/>
  <c r="F19" i="5"/>
  <c r="E19" i="5"/>
  <c r="E21" i="5" l="1"/>
  <c r="J22" i="5" l="1"/>
  <c r="E22" i="5"/>
  <c r="F22" i="5"/>
  <c r="G22" i="5"/>
  <c r="H22" i="5"/>
  <c r="I22" i="5"/>
  <c r="E24" i="5"/>
  <c r="F21" i="5"/>
  <c r="F24" i="5" s="1"/>
  <c r="G21" i="5"/>
  <c r="G24" i="5" s="1"/>
  <c r="H21" i="5"/>
  <c r="I21" i="5"/>
  <c r="J21" i="5"/>
  <c r="E15" i="2"/>
  <c r="J24" i="5" l="1"/>
  <c r="I24" i="5"/>
  <c r="H24" i="5"/>
  <c r="K703" i="5"/>
  <c r="K702" i="5"/>
  <c r="K698" i="5"/>
  <c r="K697" i="5"/>
  <c r="K696" i="5"/>
  <c r="J695" i="5"/>
  <c r="J700" i="5" s="1"/>
  <c r="I695" i="5"/>
  <c r="H695" i="5"/>
  <c r="G695" i="5"/>
  <c r="F695" i="5"/>
  <c r="F700" i="5" s="1"/>
  <c r="E695" i="5"/>
  <c r="E700" i="5" s="1"/>
  <c r="K694" i="5"/>
  <c r="K693" i="5"/>
  <c r="F690" i="5"/>
  <c r="K686" i="5"/>
  <c r="K685" i="5"/>
  <c r="K681" i="5"/>
  <c r="K680" i="5"/>
  <c r="K679" i="5"/>
  <c r="J678" i="5"/>
  <c r="J683" i="5" s="1"/>
  <c r="J687" i="5" s="1"/>
  <c r="I678" i="5"/>
  <c r="I683" i="5" s="1"/>
  <c r="H678" i="5"/>
  <c r="G678" i="5"/>
  <c r="G682" i="5" s="1"/>
  <c r="F678" i="5"/>
  <c r="E678" i="5"/>
  <c r="K677" i="5"/>
  <c r="K676" i="5"/>
  <c r="F673" i="5"/>
  <c r="K669" i="5"/>
  <c r="K668" i="5"/>
  <c r="K664" i="5"/>
  <c r="K663" i="5"/>
  <c r="K662" i="5"/>
  <c r="J661" i="5"/>
  <c r="J666" i="5" s="1"/>
  <c r="I661" i="5"/>
  <c r="I666" i="5" s="1"/>
  <c r="H661" i="5"/>
  <c r="H666" i="5" s="1"/>
  <c r="G661" i="5"/>
  <c r="F661" i="5"/>
  <c r="E661" i="5"/>
  <c r="K660" i="5"/>
  <c r="K659" i="5"/>
  <c r="F656" i="5"/>
  <c r="K652" i="5"/>
  <c r="K651" i="5"/>
  <c r="K647" i="5"/>
  <c r="K646" i="5"/>
  <c r="K645" i="5"/>
  <c r="J644" i="5"/>
  <c r="I644" i="5"/>
  <c r="I649" i="5" s="1"/>
  <c r="H644" i="5"/>
  <c r="H648" i="5" s="1"/>
  <c r="G644" i="5"/>
  <c r="G649" i="5" s="1"/>
  <c r="F644" i="5"/>
  <c r="E644" i="5"/>
  <c r="E649" i="5" s="1"/>
  <c r="K643" i="5"/>
  <c r="K642" i="5"/>
  <c r="F639" i="5"/>
  <c r="K635" i="5"/>
  <c r="K634" i="5"/>
  <c r="K630" i="5"/>
  <c r="K629" i="5"/>
  <c r="K628" i="5"/>
  <c r="J627" i="5"/>
  <c r="J632" i="5" s="1"/>
  <c r="I627" i="5"/>
  <c r="I632" i="5" s="1"/>
  <c r="H627" i="5"/>
  <c r="H632" i="5" s="1"/>
  <c r="G627" i="5"/>
  <c r="G631" i="5" s="1"/>
  <c r="F627" i="5"/>
  <c r="F632" i="5" s="1"/>
  <c r="E627" i="5"/>
  <c r="K626" i="5"/>
  <c r="K625" i="5"/>
  <c r="F622" i="5"/>
  <c r="K618" i="5"/>
  <c r="K617" i="5"/>
  <c r="K613" i="5"/>
  <c r="K612" i="5"/>
  <c r="K611" i="5"/>
  <c r="J610" i="5"/>
  <c r="J614" i="5" s="1"/>
  <c r="I610" i="5"/>
  <c r="I614" i="5" s="1"/>
  <c r="H610" i="5"/>
  <c r="G610" i="5"/>
  <c r="G615" i="5" s="1"/>
  <c r="G620" i="5" s="1"/>
  <c r="F610" i="5"/>
  <c r="E610" i="5"/>
  <c r="E615" i="5" s="1"/>
  <c r="K609" i="5"/>
  <c r="K608" i="5"/>
  <c r="F605" i="5"/>
  <c r="K601" i="5"/>
  <c r="K600" i="5"/>
  <c r="K596" i="5"/>
  <c r="K595" i="5"/>
  <c r="K594" i="5"/>
  <c r="J593" i="5"/>
  <c r="J597" i="5" s="1"/>
  <c r="I593" i="5"/>
  <c r="H593" i="5"/>
  <c r="H597" i="5" s="1"/>
  <c r="G593" i="5"/>
  <c r="G597" i="5" s="1"/>
  <c r="F593" i="5"/>
  <c r="F598" i="5" s="1"/>
  <c r="E593" i="5"/>
  <c r="E598" i="5" s="1"/>
  <c r="K592" i="5"/>
  <c r="K591" i="5"/>
  <c r="F588" i="5"/>
  <c r="K584" i="5"/>
  <c r="K583" i="5"/>
  <c r="K579" i="5"/>
  <c r="K578" i="5"/>
  <c r="K577" i="5"/>
  <c r="J576" i="5"/>
  <c r="I576" i="5"/>
  <c r="I580" i="5" s="1"/>
  <c r="H576" i="5"/>
  <c r="H581" i="5" s="1"/>
  <c r="G576" i="5"/>
  <c r="F576" i="5"/>
  <c r="E576" i="5"/>
  <c r="E581" i="5" s="1"/>
  <c r="E585" i="5" s="1"/>
  <c r="K575" i="5"/>
  <c r="K574" i="5"/>
  <c r="F571" i="5"/>
  <c r="K567" i="5"/>
  <c r="K566" i="5"/>
  <c r="K562" i="5"/>
  <c r="K561" i="5"/>
  <c r="K560" i="5"/>
  <c r="J559" i="5"/>
  <c r="I559" i="5"/>
  <c r="H559" i="5"/>
  <c r="H564" i="5" s="1"/>
  <c r="G559" i="5"/>
  <c r="G564" i="5" s="1"/>
  <c r="F559" i="5"/>
  <c r="F563" i="5" s="1"/>
  <c r="E559" i="5"/>
  <c r="K558" i="5"/>
  <c r="K557" i="5"/>
  <c r="F554" i="5"/>
  <c r="K550" i="5"/>
  <c r="K549" i="5"/>
  <c r="K545" i="5"/>
  <c r="K544" i="5"/>
  <c r="K543" i="5"/>
  <c r="J542" i="5"/>
  <c r="J546" i="5" s="1"/>
  <c r="I542" i="5"/>
  <c r="H542" i="5"/>
  <c r="G542" i="5"/>
  <c r="G547" i="5" s="1"/>
  <c r="F542" i="5"/>
  <c r="E542" i="5"/>
  <c r="K541" i="5"/>
  <c r="K540" i="5"/>
  <c r="F537" i="5"/>
  <c r="K533" i="5"/>
  <c r="K532" i="5"/>
  <c r="K528" i="5"/>
  <c r="K527" i="5"/>
  <c r="K526" i="5"/>
  <c r="J525" i="5"/>
  <c r="J530" i="5" s="1"/>
  <c r="J534" i="5" s="1"/>
  <c r="I525" i="5"/>
  <c r="H525" i="5"/>
  <c r="G525" i="5"/>
  <c r="F525" i="5"/>
  <c r="E525" i="5"/>
  <c r="K524" i="5"/>
  <c r="K523" i="5"/>
  <c r="F520" i="5"/>
  <c r="K516" i="5"/>
  <c r="K515" i="5"/>
  <c r="K511" i="5"/>
  <c r="K510" i="5"/>
  <c r="K509" i="5"/>
  <c r="J508" i="5"/>
  <c r="J513" i="5" s="1"/>
  <c r="J517" i="5" s="1"/>
  <c r="I508" i="5"/>
  <c r="I513" i="5" s="1"/>
  <c r="I517" i="5" s="1"/>
  <c r="H508" i="5"/>
  <c r="G508" i="5"/>
  <c r="F508" i="5"/>
  <c r="E508" i="5"/>
  <c r="E512" i="5" s="1"/>
  <c r="K507" i="5"/>
  <c r="K506" i="5"/>
  <c r="F503" i="5"/>
  <c r="K499" i="5"/>
  <c r="K498" i="5"/>
  <c r="K494" i="5"/>
  <c r="K493" i="5"/>
  <c r="K492" i="5"/>
  <c r="J491" i="5"/>
  <c r="J495" i="5" s="1"/>
  <c r="I491" i="5"/>
  <c r="H491" i="5"/>
  <c r="H496" i="5" s="1"/>
  <c r="H501" i="5" s="1"/>
  <c r="G491" i="5"/>
  <c r="G495" i="5" s="1"/>
  <c r="F491" i="5"/>
  <c r="E491" i="5"/>
  <c r="K490" i="5"/>
  <c r="K489" i="5"/>
  <c r="F486" i="5"/>
  <c r="K482" i="5"/>
  <c r="K481" i="5"/>
  <c r="K477" i="5"/>
  <c r="K476" i="5"/>
  <c r="K475" i="5"/>
  <c r="J474" i="5"/>
  <c r="J479" i="5" s="1"/>
  <c r="I474" i="5"/>
  <c r="H474" i="5"/>
  <c r="H478" i="5" s="1"/>
  <c r="G474" i="5"/>
  <c r="G479" i="5" s="1"/>
  <c r="G484" i="5" s="1"/>
  <c r="F474" i="5"/>
  <c r="F478" i="5" s="1"/>
  <c r="E474" i="5"/>
  <c r="K474" i="5" s="1"/>
  <c r="K473" i="5"/>
  <c r="K472" i="5"/>
  <c r="F469" i="5"/>
  <c r="K465" i="5"/>
  <c r="K464" i="5"/>
  <c r="K460" i="5"/>
  <c r="K459" i="5"/>
  <c r="K458" i="5"/>
  <c r="J457" i="5"/>
  <c r="J462" i="5" s="1"/>
  <c r="I457" i="5"/>
  <c r="I462" i="5" s="1"/>
  <c r="H457" i="5"/>
  <c r="H462" i="5" s="1"/>
  <c r="H466" i="5" s="1"/>
  <c r="G457" i="5"/>
  <c r="G462" i="5" s="1"/>
  <c r="G467" i="5" s="1"/>
  <c r="F457" i="5"/>
  <c r="F462" i="5" s="1"/>
  <c r="E457" i="5"/>
  <c r="E461" i="5" s="1"/>
  <c r="K456" i="5"/>
  <c r="K455" i="5"/>
  <c r="F452" i="5"/>
  <c r="K448" i="5"/>
  <c r="K447" i="5"/>
  <c r="K443" i="5"/>
  <c r="K442" i="5"/>
  <c r="K441" i="5"/>
  <c r="J440" i="5"/>
  <c r="I440" i="5"/>
  <c r="I445" i="5" s="1"/>
  <c r="H440" i="5"/>
  <c r="H445" i="5" s="1"/>
  <c r="G440" i="5"/>
  <c r="F440" i="5"/>
  <c r="F445" i="5" s="1"/>
  <c r="F449" i="5" s="1"/>
  <c r="E440" i="5"/>
  <c r="E445" i="5" s="1"/>
  <c r="E449" i="5" s="1"/>
  <c r="K439" i="5"/>
  <c r="K438" i="5"/>
  <c r="F435" i="5"/>
  <c r="K431" i="5"/>
  <c r="K430" i="5"/>
  <c r="K426" i="5"/>
  <c r="K425" i="5"/>
  <c r="K424" i="5"/>
  <c r="J423" i="5"/>
  <c r="I423" i="5"/>
  <c r="H423" i="5"/>
  <c r="H428" i="5" s="1"/>
  <c r="G423" i="5"/>
  <c r="F423" i="5"/>
  <c r="F427" i="5" s="1"/>
  <c r="E423" i="5"/>
  <c r="K422" i="5"/>
  <c r="K421" i="5"/>
  <c r="F418" i="5"/>
  <c r="K414" i="5"/>
  <c r="K413" i="5"/>
  <c r="K409" i="5"/>
  <c r="K408" i="5"/>
  <c r="K407" i="5"/>
  <c r="J406" i="5"/>
  <c r="J410" i="5" s="1"/>
  <c r="I406" i="5"/>
  <c r="H406" i="5"/>
  <c r="G406" i="5"/>
  <c r="G411" i="5" s="1"/>
  <c r="F406" i="5"/>
  <c r="E406" i="5"/>
  <c r="E410" i="5" s="1"/>
  <c r="K405" i="5"/>
  <c r="K404" i="5"/>
  <c r="F401" i="5"/>
  <c r="K397" i="5"/>
  <c r="K396" i="5"/>
  <c r="K392" i="5"/>
  <c r="K391" i="5"/>
  <c r="K390" i="5"/>
  <c r="J389" i="5"/>
  <c r="J394" i="5" s="1"/>
  <c r="I389" i="5"/>
  <c r="I393" i="5" s="1"/>
  <c r="H389" i="5"/>
  <c r="G389" i="5"/>
  <c r="F389" i="5"/>
  <c r="E389" i="5"/>
  <c r="E394" i="5" s="1"/>
  <c r="K388" i="5"/>
  <c r="K387" i="5"/>
  <c r="F384" i="5"/>
  <c r="K380" i="5"/>
  <c r="K379" i="5"/>
  <c r="K375" i="5"/>
  <c r="K374" i="5"/>
  <c r="K373" i="5"/>
  <c r="J372" i="5"/>
  <c r="I372" i="5"/>
  <c r="I377" i="5" s="1"/>
  <c r="I381" i="5" s="1"/>
  <c r="H372" i="5"/>
  <c r="G372" i="5"/>
  <c r="F372" i="5"/>
  <c r="E372" i="5"/>
  <c r="E377" i="5" s="1"/>
  <c r="K371" i="5"/>
  <c r="K370" i="5"/>
  <c r="F367" i="5"/>
  <c r="K363" i="5"/>
  <c r="K362" i="5"/>
  <c r="K358" i="5"/>
  <c r="K357" i="5"/>
  <c r="K356" i="5"/>
  <c r="J355" i="5"/>
  <c r="J359" i="5" s="1"/>
  <c r="I355" i="5"/>
  <c r="I360" i="5" s="1"/>
  <c r="I365" i="5" s="1"/>
  <c r="H355" i="5"/>
  <c r="H360" i="5" s="1"/>
  <c r="G355" i="5"/>
  <c r="G359" i="5" s="1"/>
  <c r="F355" i="5"/>
  <c r="E355" i="5"/>
  <c r="K354" i="5"/>
  <c r="K353" i="5"/>
  <c r="F350" i="5"/>
  <c r="K346" i="5"/>
  <c r="K345" i="5"/>
  <c r="K341" i="5"/>
  <c r="K340" i="5"/>
  <c r="K339" i="5"/>
  <c r="J338" i="5"/>
  <c r="J343" i="5" s="1"/>
  <c r="I338" i="5"/>
  <c r="I342" i="5" s="1"/>
  <c r="H338" i="5"/>
  <c r="G338" i="5"/>
  <c r="F338" i="5"/>
  <c r="F343" i="5" s="1"/>
  <c r="F348" i="5" s="1"/>
  <c r="E338" i="5"/>
  <c r="K337" i="5"/>
  <c r="K336" i="5"/>
  <c r="F333" i="5"/>
  <c r="K329" i="5"/>
  <c r="K328" i="5"/>
  <c r="K324" i="5"/>
  <c r="K323" i="5"/>
  <c r="K322" i="5"/>
  <c r="J321" i="5"/>
  <c r="I321" i="5"/>
  <c r="I326" i="5" s="1"/>
  <c r="I331" i="5" s="1"/>
  <c r="H321" i="5"/>
  <c r="H326" i="5" s="1"/>
  <c r="G321" i="5"/>
  <c r="F321" i="5"/>
  <c r="E321" i="5"/>
  <c r="E326" i="5" s="1"/>
  <c r="K320" i="5"/>
  <c r="K319" i="5"/>
  <c r="F316" i="5"/>
  <c r="K312" i="5"/>
  <c r="K311" i="5"/>
  <c r="K307" i="5"/>
  <c r="K306" i="5"/>
  <c r="K305" i="5"/>
  <c r="J304" i="5"/>
  <c r="J308" i="5" s="1"/>
  <c r="I304" i="5"/>
  <c r="H304" i="5"/>
  <c r="H309" i="5" s="1"/>
  <c r="H313" i="5" s="1"/>
  <c r="G304" i="5"/>
  <c r="G308" i="5" s="1"/>
  <c r="F304" i="5"/>
  <c r="F309" i="5" s="1"/>
  <c r="E304" i="5"/>
  <c r="K303" i="5"/>
  <c r="K302" i="5"/>
  <c r="F299" i="5"/>
  <c r="K295" i="5"/>
  <c r="K294" i="5"/>
  <c r="K290" i="5"/>
  <c r="K289" i="5"/>
  <c r="K288" i="5"/>
  <c r="J287" i="5"/>
  <c r="J292" i="5" s="1"/>
  <c r="I287" i="5"/>
  <c r="I292" i="5" s="1"/>
  <c r="H287" i="5"/>
  <c r="G287" i="5"/>
  <c r="G292" i="5" s="1"/>
  <c r="G297" i="5" s="1"/>
  <c r="F287" i="5"/>
  <c r="E287" i="5"/>
  <c r="E292" i="5" s="1"/>
  <c r="K286" i="5"/>
  <c r="K285" i="5"/>
  <c r="F282" i="5"/>
  <c r="K278" i="5"/>
  <c r="K277" i="5"/>
  <c r="K273" i="5"/>
  <c r="K272" i="5"/>
  <c r="K271" i="5"/>
  <c r="J270" i="5"/>
  <c r="J275" i="5" s="1"/>
  <c r="J280" i="5" s="1"/>
  <c r="I270" i="5"/>
  <c r="I275" i="5" s="1"/>
  <c r="H270" i="5"/>
  <c r="H275" i="5" s="1"/>
  <c r="G270" i="5"/>
  <c r="F270" i="5"/>
  <c r="F275" i="5" s="1"/>
  <c r="E270" i="5"/>
  <c r="K269" i="5"/>
  <c r="K268" i="5"/>
  <c r="F265" i="5"/>
  <c r="K261" i="5"/>
  <c r="K260" i="5"/>
  <c r="K256" i="5"/>
  <c r="K255" i="5"/>
  <c r="K254" i="5"/>
  <c r="J253" i="5"/>
  <c r="I253" i="5"/>
  <c r="I258" i="5" s="1"/>
  <c r="I263" i="5" s="1"/>
  <c r="H253" i="5"/>
  <c r="H258" i="5" s="1"/>
  <c r="G253" i="5"/>
  <c r="G257" i="5" s="1"/>
  <c r="F253" i="5"/>
  <c r="E253" i="5"/>
  <c r="E258" i="5" s="1"/>
  <c r="E263" i="5" s="1"/>
  <c r="K252" i="5"/>
  <c r="K251" i="5"/>
  <c r="F248" i="5"/>
  <c r="K244" i="5"/>
  <c r="K243" i="5"/>
  <c r="K239" i="5"/>
  <c r="K238" i="5"/>
  <c r="K237" i="5"/>
  <c r="J236" i="5"/>
  <c r="I236" i="5"/>
  <c r="H236" i="5"/>
  <c r="H241" i="5" s="1"/>
  <c r="H245" i="5" s="1"/>
  <c r="G236" i="5"/>
  <c r="G241" i="5" s="1"/>
  <c r="F236" i="5"/>
  <c r="F240" i="5" s="1"/>
  <c r="E236" i="5"/>
  <c r="K235" i="5"/>
  <c r="K234" i="5"/>
  <c r="F231" i="5"/>
  <c r="K227" i="5"/>
  <c r="K226" i="5"/>
  <c r="K222" i="5"/>
  <c r="K221" i="5"/>
  <c r="K220" i="5"/>
  <c r="J219" i="5"/>
  <c r="J224" i="5" s="1"/>
  <c r="I219" i="5"/>
  <c r="I223" i="5" s="1"/>
  <c r="H219" i="5"/>
  <c r="G219" i="5"/>
  <c r="G224" i="5" s="1"/>
  <c r="G228" i="5" s="1"/>
  <c r="F219" i="5"/>
  <c r="F224" i="5" s="1"/>
  <c r="E219" i="5"/>
  <c r="E223" i="5" s="1"/>
  <c r="K218" i="5"/>
  <c r="K217" i="5"/>
  <c r="F214" i="5"/>
  <c r="K210" i="5"/>
  <c r="K209" i="5"/>
  <c r="K205" i="5"/>
  <c r="K204" i="5"/>
  <c r="K203" i="5"/>
  <c r="J202" i="5"/>
  <c r="J207" i="5" s="1"/>
  <c r="I202" i="5"/>
  <c r="H202" i="5"/>
  <c r="H206" i="5" s="1"/>
  <c r="G202" i="5"/>
  <c r="F202" i="5"/>
  <c r="F207" i="5" s="1"/>
  <c r="F212" i="5" s="1"/>
  <c r="E202" i="5"/>
  <c r="E207" i="5" s="1"/>
  <c r="K201" i="5"/>
  <c r="K200" i="5"/>
  <c r="F197" i="5"/>
  <c r="K193" i="5"/>
  <c r="K192" i="5"/>
  <c r="K188" i="5"/>
  <c r="K187" i="5"/>
  <c r="K186" i="5"/>
  <c r="J185" i="5"/>
  <c r="J190" i="5" s="1"/>
  <c r="J195" i="5" s="1"/>
  <c r="I185" i="5"/>
  <c r="I190" i="5" s="1"/>
  <c r="H185" i="5"/>
  <c r="H189" i="5" s="1"/>
  <c r="G185" i="5"/>
  <c r="F185" i="5"/>
  <c r="F190" i="5" s="1"/>
  <c r="E185" i="5"/>
  <c r="E190" i="5" s="1"/>
  <c r="E194" i="5" s="1"/>
  <c r="K184" i="5"/>
  <c r="K183" i="5"/>
  <c r="F180" i="5"/>
  <c r="K176" i="5"/>
  <c r="K175" i="5"/>
  <c r="K171" i="5"/>
  <c r="K170" i="5"/>
  <c r="K169" i="5"/>
  <c r="J168" i="5"/>
  <c r="J172" i="5" s="1"/>
  <c r="I168" i="5"/>
  <c r="I172" i="5" s="1"/>
  <c r="H168" i="5"/>
  <c r="H172" i="5" s="1"/>
  <c r="G168" i="5"/>
  <c r="G173" i="5" s="1"/>
  <c r="F168" i="5"/>
  <c r="F173" i="5" s="1"/>
  <c r="E168" i="5"/>
  <c r="K167" i="5"/>
  <c r="K166" i="5"/>
  <c r="F163" i="5"/>
  <c r="K159" i="5"/>
  <c r="K158" i="5"/>
  <c r="K154" i="5"/>
  <c r="K153" i="5"/>
  <c r="K152" i="5"/>
  <c r="J151" i="5"/>
  <c r="I151" i="5"/>
  <c r="I156" i="5" s="1"/>
  <c r="I161" i="5" s="1"/>
  <c r="H151" i="5"/>
  <c r="G151" i="5"/>
  <c r="G155" i="5" s="1"/>
  <c r="F151" i="5"/>
  <c r="F156" i="5" s="1"/>
  <c r="E151" i="5"/>
  <c r="E156" i="5" s="1"/>
  <c r="K150" i="5"/>
  <c r="K149" i="5"/>
  <c r="F146" i="5"/>
  <c r="K142" i="5"/>
  <c r="K141" i="5"/>
  <c r="K137" i="5"/>
  <c r="K136" i="5"/>
  <c r="K135" i="5"/>
  <c r="J134" i="5"/>
  <c r="J139" i="5" s="1"/>
  <c r="I134" i="5"/>
  <c r="I139" i="5" s="1"/>
  <c r="H134" i="5"/>
  <c r="G134" i="5"/>
  <c r="G139" i="5" s="1"/>
  <c r="G144" i="5" s="1"/>
  <c r="F134" i="5"/>
  <c r="E134" i="5"/>
  <c r="E139" i="5" s="1"/>
  <c r="K133" i="5"/>
  <c r="K132" i="5"/>
  <c r="F129" i="5"/>
  <c r="K125" i="5"/>
  <c r="K124" i="5"/>
  <c r="K120" i="5"/>
  <c r="K119" i="5"/>
  <c r="K118" i="5"/>
  <c r="J117" i="5"/>
  <c r="I117" i="5"/>
  <c r="I122" i="5" s="1"/>
  <c r="H117" i="5"/>
  <c r="H122" i="5" s="1"/>
  <c r="G117" i="5"/>
  <c r="G121" i="5" s="1"/>
  <c r="F117" i="5"/>
  <c r="E117" i="5"/>
  <c r="E122" i="5" s="1"/>
  <c r="E127" i="5" s="1"/>
  <c r="K116" i="5"/>
  <c r="K115" i="5"/>
  <c r="F112" i="5"/>
  <c r="K108" i="5"/>
  <c r="K107" i="5"/>
  <c r="K103" i="5"/>
  <c r="K102" i="5"/>
  <c r="K101" i="5"/>
  <c r="J100" i="5"/>
  <c r="J105" i="5" s="1"/>
  <c r="I100" i="5"/>
  <c r="H100" i="5"/>
  <c r="H105" i="5" s="1"/>
  <c r="G100" i="5"/>
  <c r="G105" i="5" s="1"/>
  <c r="F100" i="5"/>
  <c r="F105" i="5" s="1"/>
  <c r="F110" i="5" s="1"/>
  <c r="E100" i="5"/>
  <c r="K100" i="5" s="1"/>
  <c r="K99" i="5"/>
  <c r="K98" i="5"/>
  <c r="F95" i="5"/>
  <c r="K91" i="5"/>
  <c r="K90" i="5"/>
  <c r="K86" i="5"/>
  <c r="K85" i="5"/>
  <c r="K84" i="5"/>
  <c r="J83" i="5"/>
  <c r="J88" i="5" s="1"/>
  <c r="I83" i="5"/>
  <c r="I88" i="5" s="1"/>
  <c r="H83" i="5"/>
  <c r="H87" i="5" s="1"/>
  <c r="G83" i="5"/>
  <c r="G88" i="5" s="1"/>
  <c r="F83" i="5"/>
  <c r="E83" i="5"/>
  <c r="K82" i="5"/>
  <c r="K81" i="5"/>
  <c r="F78" i="5"/>
  <c r="K74" i="5"/>
  <c r="K73" i="5"/>
  <c r="K69" i="5"/>
  <c r="K68" i="5"/>
  <c r="K67" i="5"/>
  <c r="J66" i="5"/>
  <c r="J71" i="5" s="1"/>
  <c r="J76" i="5" s="1"/>
  <c r="I66" i="5"/>
  <c r="I71" i="5" s="1"/>
  <c r="H66" i="5"/>
  <c r="H71" i="5" s="1"/>
  <c r="G66" i="5"/>
  <c r="F66" i="5"/>
  <c r="F71" i="5" s="1"/>
  <c r="E66" i="5"/>
  <c r="E71" i="5" s="1"/>
  <c r="K65" i="5"/>
  <c r="K64" i="5"/>
  <c r="F61" i="5"/>
  <c r="K57" i="5"/>
  <c r="K56" i="5"/>
  <c r="K52" i="5"/>
  <c r="K51" i="5"/>
  <c r="K50" i="5"/>
  <c r="J49" i="5"/>
  <c r="J54" i="5" s="1"/>
  <c r="J59" i="5" s="1"/>
  <c r="I49" i="5"/>
  <c r="H49" i="5"/>
  <c r="H54" i="5" s="1"/>
  <c r="G49" i="5"/>
  <c r="G54" i="5" s="1"/>
  <c r="F49" i="5"/>
  <c r="F53" i="5" s="1"/>
  <c r="E49" i="5"/>
  <c r="K48" i="5"/>
  <c r="K47" i="5"/>
  <c r="F44" i="5"/>
  <c r="K40" i="5"/>
  <c r="K22" i="5" s="1"/>
  <c r="K39" i="5"/>
  <c r="K35" i="5"/>
  <c r="K34" i="5"/>
  <c r="K33" i="5"/>
  <c r="J32" i="5"/>
  <c r="J36" i="5" s="1"/>
  <c r="I32" i="5"/>
  <c r="H32" i="5"/>
  <c r="H36" i="5" s="1"/>
  <c r="G32" i="5"/>
  <c r="G36" i="5" s="1"/>
  <c r="F32" i="5"/>
  <c r="F37" i="5" s="1"/>
  <c r="E32" i="5"/>
  <c r="K31" i="5"/>
  <c r="K30" i="5"/>
  <c r="F27" i="5"/>
  <c r="J18" i="5"/>
  <c r="I18" i="5"/>
  <c r="H18" i="5"/>
  <c r="G18" i="5"/>
  <c r="F18" i="5"/>
  <c r="E18" i="5"/>
  <c r="J17" i="5"/>
  <c r="I17" i="5"/>
  <c r="H17" i="5"/>
  <c r="G17" i="5"/>
  <c r="F17" i="5"/>
  <c r="E17" i="5"/>
  <c r="J16" i="5"/>
  <c r="I16" i="5"/>
  <c r="H16" i="5"/>
  <c r="G16" i="5"/>
  <c r="F16" i="5"/>
  <c r="E16" i="5"/>
  <c r="K16" i="5" s="1"/>
  <c r="J14" i="5"/>
  <c r="I14" i="5"/>
  <c r="H14" i="5"/>
  <c r="G14" i="5"/>
  <c r="F14" i="5"/>
  <c r="E14" i="5"/>
  <c r="K14" i="5" s="1"/>
  <c r="J13" i="5"/>
  <c r="I13" i="5"/>
  <c r="H13" i="5"/>
  <c r="G13" i="5"/>
  <c r="F13" i="5"/>
  <c r="E13" i="5"/>
  <c r="J10" i="5"/>
  <c r="I10" i="5"/>
  <c r="H10" i="5"/>
  <c r="G10" i="5"/>
  <c r="F10" i="5"/>
  <c r="E10" i="5"/>
  <c r="B2" i="5"/>
  <c r="B2" i="6" s="1"/>
  <c r="B2" i="4"/>
  <c r="B3" i="3"/>
  <c r="D58" i="3" s="1"/>
  <c r="K32" i="5" l="1"/>
  <c r="E37" i="5"/>
  <c r="E42" i="5" s="1"/>
  <c r="I37" i="5"/>
  <c r="I42" i="5" s="1"/>
  <c r="I36" i="5"/>
  <c r="I54" i="5"/>
  <c r="I59" i="5" s="1"/>
  <c r="I53" i="5"/>
  <c r="G70" i="5"/>
  <c r="G71" i="5"/>
  <c r="G76" i="5" s="1"/>
  <c r="E88" i="5"/>
  <c r="E93" i="5" s="1"/>
  <c r="E87" i="5"/>
  <c r="K83" i="5"/>
  <c r="K88" i="5" s="1"/>
  <c r="I104" i="5"/>
  <c r="I105" i="5"/>
  <c r="I110" i="5" s="1"/>
  <c r="F122" i="5"/>
  <c r="F127" i="5" s="1"/>
  <c r="F121" i="5"/>
  <c r="J122" i="5"/>
  <c r="J127" i="5" s="1"/>
  <c r="J121" i="5"/>
  <c r="F138" i="5"/>
  <c r="F139" i="5"/>
  <c r="F144" i="5" s="1"/>
  <c r="H138" i="5"/>
  <c r="H139" i="5"/>
  <c r="H144" i="5" s="1"/>
  <c r="H156" i="5"/>
  <c r="H161" i="5" s="1"/>
  <c r="H155" i="5"/>
  <c r="E172" i="5"/>
  <c r="E173" i="5"/>
  <c r="E178" i="5" s="1"/>
  <c r="G189" i="5"/>
  <c r="G190" i="5"/>
  <c r="G195" i="5" s="1"/>
  <c r="I207" i="5"/>
  <c r="I206" i="5"/>
  <c r="J211" i="5"/>
  <c r="J212" i="5"/>
  <c r="J241" i="5"/>
  <c r="J240" i="5"/>
  <c r="E275" i="5"/>
  <c r="E274" i="5"/>
  <c r="F279" i="5"/>
  <c r="F280" i="5"/>
  <c r="F291" i="5"/>
  <c r="F292" i="5"/>
  <c r="E331" i="5"/>
  <c r="E330" i="5"/>
  <c r="G326" i="5"/>
  <c r="G325" i="5"/>
  <c r="E343" i="5"/>
  <c r="E342" i="5"/>
  <c r="H343" i="5"/>
  <c r="H342" i="5"/>
  <c r="J347" i="5"/>
  <c r="J348" i="5"/>
  <c r="H365" i="5"/>
  <c r="H364" i="5"/>
  <c r="H376" i="5"/>
  <c r="H377" i="5"/>
  <c r="H381" i="5" s="1"/>
  <c r="J377" i="5"/>
  <c r="J381" i="5" s="1"/>
  <c r="J376" i="5"/>
  <c r="F410" i="5"/>
  <c r="F411" i="5"/>
  <c r="K406" i="5"/>
  <c r="E427" i="5"/>
  <c r="E428" i="5"/>
  <c r="E433" i="5" s="1"/>
  <c r="G428" i="5"/>
  <c r="G427" i="5"/>
  <c r="F467" i="5"/>
  <c r="F466" i="5"/>
  <c r="K479" i="5"/>
  <c r="I479" i="5"/>
  <c r="I478" i="5"/>
  <c r="I496" i="5"/>
  <c r="I501" i="5" s="1"/>
  <c r="I495" i="5"/>
  <c r="H513" i="5"/>
  <c r="H512" i="5"/>
  <c r="E530" i="5"/>
  <c r="E529" i="5"/>
  <c r="I529" i="5"/>
  <c r="I530" i="5"/>
  <c r="E546" i="5"/>
  <c r="E547" i="5"/>
  <c r="F547" i="5"/>
  <c r="F546" i="5"/>
  <c r="E564" i="5"/>
  <c r="E569" i="5" s="1"/>
  <c r="E563" i="5"/>
  <c r="F580" i="5"/>
  <c r="F581" i="5"/>
  <c r="F586" i="5" s="1"/>
  <c r="F603" i="5"/>
  <c r="F602" i="5"/>
  <c r="I598" i="5"/>
  <c r="I603" i="5" s="1"/>
  <c r="I597" i="5"/>
  <c r="F615" i="5"/>
  <c r="F614" i="5"/>
  <c r="H615" i="5"/>
  <c r="H614" i="5"/>
  <c r="H637" i="5"/>
  <c r="H636" i="5"/>
  <c r="I654" i="5"/>
  <c r="I653" i="5"/>
  <c r="J649" i="5"/>
  <c r="J648" i="5"/>
  <c r="E665" i="5"/>
  <c r="E666" i="5"/>
  <c r="E671" i="5" s="1"/>
  <c r="F665" i="5"/>
  <c r="F666" i="5"/>
  <c r="J670" i="5"/>
  <c r="J671" i="5"/>
  <c r="E682" i="5"/>
  <c r="E683" i="5"/>
  <c r="E688" i="5" s="1"/>
  <c r="F682" i="5"/>
  <c r="F683" i="5"/>
  <c r="F688" i="5" s="1"/>
  <c r="G700" i="5"/>
  <c r="G705" i="5" s="1"/>
  <c r="G699" i="5"/>
  <c r="F620" i="5"/>
  <c r="F619" i="5"/>
  <c r="H517" i="5"/>
  <c r="H518" i="5"/>
  <c r="G309" i="5"/>
  <c r="F444" i="5"/>
  <c r="I461" i="5"/>
  <c r="I581" i="5"/>
  <c r="I224" i="5"/>
  <c r="K18" i="5"/>
  <c r="G37" i="5"/>
  <c r="J53" i="5"/>
  <c r="H88" i="5"/>
  <c r="H93" i="5" s="1"/>
  <c r="E104" i="5"/>
  <c r="I155" i="5"/>
  <c r="H173" i="5"/>
  <c r="H178" i="5" s="1"/>
  <c r="K185" i="5"/>
  <c r="K190" i="5" s="1"/>
  <c r="H207" i="5"/>
  <c r="H325" i="5"/>
  <c r="K338" i="5"/>
  <c r="I343" i="5"/>
  <c r="E393" i="5"/>
  <c r="K423" i="5"/>
  <c r="K427" i="5" s="1"/>
  <c r="H444" i="5"/>
  <c r="J461" i="5"/>
  <c r="J478" i="5"/>
  <c r="J512" i="5"/>
  <c r="G563" i="5"/>
  <c r="G598" i="5"/>
  <c r="K610" i="5"/>
  <c r="K614" i="5" s="1"/>
  <c r="G683" i="5"/>
  <c r="E699" i="5"/>
  <c r="F15" i="5"/>
  <c r="F23" i="5" s="1"/>
  <c r="H37" i="5"/>
  <c r="H42" i="5" s="1"/>
  <c r="F54" i="5"/>
  <c r="F59" i="5" s="1"/>
  <c r="K66" i="5"/>
  <c r="K71" i="5" s="1"/>
  <c r="F104" i="5"/>
  <c r="G156" i="5"/>
  <c r="G161" i="5" s="1"/>
  <c r="I173" i="5"/>
  <c r="I178" i="5" s="1"/>
  <c r="H246" i="5"/>
  <c r="I262" i="5"/>
  <c r="I444" i="5"/>
  <c r="E462" i="5"/>
  <c r="E467" i="5" s="1"/>
  <c r="F479" i="5"/>
  <c r="H563" i="5"/>
  <c r="H649" i="5"/>
  <c r="H654" i="5" s="1"/>
  <c r="F699" i="5"/>
  <c r="G461" i="5"/>
  <c r="K168" i="5"/>
  <c r="K173" i="5" s="1"/>
  <c r="K177" i="5" s="1"/>
  <c r="K17" i="5"/>
  <c r="E36" i="5"/>
  <c r="G122" i="5"/>
  <c r="G127" i="5" s="1"/>
  <c r="K151" i="5"/>
  <c r="J173" i="5"/>
  <c r="J178" i="5" s="1"/>
  <c r="F189" i="5"/>
  <c r="K202" i="5"/>
  <c r="K207" i="5" s="1"/>
  <c r="K211" i="5" s="1"/>
  <c r="E291" i="5"/>
  <c r="H314" i="5"/>
  <c r="I359" i="5"/>
  <c r="I394" i="5"/>
  <c r="K457" i="5"/>
  <c r="H479" i="5"/>
  <c r="H500" i="5"/>
  <c r="J598" i="5"/>
  <c r="J602" i="5" s="1"/>
  <c r="J615" i="5"/>
  <c r="J620" i="5" s="1"/>
  <c r="I631" i="5"/>
  <c r="K644" i="5"/>
  <c r="K648" i="5" s="1"/>
  <c r="J37" i="5"/>
  <c r="J42" i="5" s="1"/>
  <c r="K49" i="5"/>
  <c r="K54" i="5" s="1"/>
  <c r="E105" i="5"/>
  <c r="E110" i="5" s="1"/>
  <c r="K117" i="5"/>
  <c r="K122" i="5" s="1"/>
  <c r="K126" i="5" s="1"/>
  <c r="G138" i="5"/>
  <c r="K156" i="5"/>
  <c r="K160" i="5" s="1"/>
  <c r="I189" i="5"/>
  <c r="J223" i="5"/>
  <c r="F347" i="5"/>
  <c r="G360" i="5"/>
  <c r="G364" i="5" s="1"/>
  <c r="H382" i="5"/>
  <c r="G410" i="5"/>
  <c r="K542" i="5"/>
  <c r="K546" i="5" s="1"/>
  <c r="H580" i="5"/>
  <c r="J631" i="5"/>
  <c r="K649" i="5"/>
  <c r="K653" i="5" s="1"/>
  <c r="J688" i="5"/>
  <c r="K155" i="5"/>
  <c r="E15" i="5"/>
  <c r="J70" i="5"/>
  <c r="K87" i="5"/>
  <c r="K105" i="5"/>
  <c r="E121" i="5"/>
  <c r="J189" i="5"/>
  <c r="E224" i="5"/>
  <c r="J279" i="5"/>
  <c r="F308" i="5"/>
  <c r="E411" i="5"/>
  <c r="E415" i="5" s="1"/>
  <c r="K37" i="5"/>
  <c r="K41" i="5" s="1"/>
  <c r="H53" i="5"/>
  <c r="G258" i="5"/>
  <c r="G262" i="5" s="1"/>
  <c r="H427" i="5"/>
  <c r="H461" i="5"/>
  <c r="G483" i="5"/>
  <c r="G496" i="5"/>
  <c r="I518" i="5"/>
  <c r="G546" i="5"/>
  <c r="E648" i="5"/>
  <c r="D12" i="3"/>
  <c r="D60" i="3"/>
  <c r="K21" i="5"/>
  <c r="K24" i="5" s="1"/>
  <c r="K36" i="5"/>
  <c r="D44" i="3"/>
  <c r="D28" i="3"/>
  <c r="D14" i="3"/>
  <c r="D30" i="3"/>
  <c r="D46" i="3"/>
  <c r="D62" i="3"/>
  <c r="E23" i="5"/>
  <c r="K75" i="5"/>
  <c r="G93" i="5"/>
  <c r="G92" i="5"/>
  <c r="J109" i="5"/>
  <c r="J110" i="5"/>
  <c r="E76" i="5"/>
  <c r="E75" i="5"/>
  <c r="K70" i="5"/>
  <c r="E143" i="5"/>
  <c r="E144" i="5"/>
  <c r="I194" i="5"/>
  <c r="I195" i="5"/>
  <c r="E161" i="5"/>
  <c r="E160" i="5"/>
  <c r="F42" i="5"/>
  <c r="F41" i="5"/>
  <c r="F76" i="5"/>
  <c r="F75" i="5"/>
  <c r="I93" i="5"/>
  <c r="I92" i="5"/>
  <c r="K121" i="5"/>
  <c r="J144" i="5"/>
  <c r="J143" i="5"/>
  <c r="F178" i="5"/>
  <c r="F177" i="5"/>
  <c r="K53" i="5"/>
  <c r="K58" i="5"/>
  <c r="J93" i="5"/>
  <c r="J92" i="5"/>
  <c r="K104" i="5"/>
  <c r="I297" i="5"/>
  <c r="I296" i="5"/>
  <c r="H110" i="5"/>
  <c r="H109" i="5"/>
  <c r="F194" i="5"/>
  <c r="F195" i="5"/>
  <c r="G178" i="5"/>
  <c r="G177" i="5"/>
  <c r="H76" i="5"/>
  <c r="H75" i="5"/>
  <c r="K109" i="5"/>
  <c r="H280" i="5"/>
  <c r="H279" i="5"/>
  <c r="H59" i="5"/>
  <c r="H58" i="5"/>
  <c r="I127" i="5"/>
  <c r="I126" i="5"/>
  <c r="F160" i="5"/>
  <c r="F161" i="5"/>
  <c r="E602" i="5"/>
  <c r="E603" i="5"/>
  <c r="G59" i="5"/>
  <c r="G58" i="5"/>
  <c r="I76" i="5"/>
  <c r="I75" i="5"/>
  <c r="K92" i="5"/>
  <c r="G110" i="5"/>
  <c r="G109" i="5"/>
  <c r="H127" i="5"/>
  <c r="H126" i="5"/>
  <c r="I144" i="5"/>
  <c r="I143" i="5"/>
  <c r="H212" i="5"/>
  <c r="H211" i="5"/>
  <c r="J258" i="5"/>
  <c r="J257" i="5"/>
  <c r="K287" i="5"/>
  <c r="K291" i="5" s="1"/>
  <c r="D16" i="3"/>
  <c r="D32" i="3"/>
  <c r="D48" i="3"/>
  <c r="D64" i="3"/>
  <c r="H15" i="5"/>
  <c r="H23" i="5" s="1"/>
  <c r="H41" i="5"/>
  <c r="I58" i="5"/>
  <c r="J75" i="5"/>
  <c r="E126" i="5"/>
  <c r="K134" i="5"/>
  <c r="K138" i="5" s="1"/>
  <c r="F143" i="5"/>
  <c r="G160" i="5"/>
  <c r="H177" i="5"/>
  <c r="K194" i="5"/>
  <c r="J194" i="5"/>
  <c r="E212" i="5"/>
  <c r="E211" i="5"/>
  <c r="E229" i="5"/>
  <c r="E228" i="5"/>
  <c r="G229" i="5"/>
  <c r="G246" i="5"/>
  <c r="G245" i="5"/>
  <c r="K253" i="5"/>
  <c r="K258" i="5" s="1"/>
  <c r="K262" i="5" s="1"/>
  <c r="I280" i="5"/>
  <c r="I279" i="5"/>
  <c r="H274" i="5"/>
  <c r="I330" i="5"/>
  <c r="E348" i="5"/>
  <c r="E347" i="5"/>
  <c r="I348" i="5"/>
  <c r="I347" i="5"/>
  <c r="J398" i="5"/>
  <c r="J399" i="5"/>
  <c r="I398" i="5"/>
  <c r="I399" i="5"/>
  <c r="F416" i="5"/>
  <c r="F415" i="5"/>
  <c r="G530" i="5"/>
  <c r="G529" i="5"/>
  <c r="G581" i="5"/>
  <c r="K576" i="5"/>
  <c r="K580" i="5" s="1"/>
  <c r="G580" i="5"/>
  <c r="H700" i="5"/>
  <c r="H699" i="5"/>
  <c r="G15" i="5"/>
  <c r="G23" i="5" s="1"/>
  <c r="I212" i="5"/>
  <c r="I211" i="5"/>
  <c r="E382" i="5"/>
  <c r="E381" i="5"/>
  <c r="D18" i="3"/>
  <c r="D50" i="3"/>
  <c r="D66" i="3"/>
  <c r="I15" i="5"/>
  <c r="I23" i="5" s="1"/>
  <c r="I41" i="5"/>
  <c r="J58" i="5"/>
  <c r="E70" i="5"/>
  <c r="F87" i="5"/>
  <c r="F88" i="5"/>
  <c r="G104" i="5"/>
  <c r="E109" i="5"/>
  <c r="H121" i="5"/>
  <c r="F126" i="5"/>
  <c r="I138" i="5"/>
  <c r="G143" i="5"/>
  <c r="J155" i="5"/>
  <c r="J156" i="5"/>
  <c r="H160" i="5"/>
  <c r="I177" i="5"/>
  <c r="E195" i="5"/>
  <c r="I229" i="5"/>
  <c r="I228" i="5"/>
  <c r="G296" i="5"/>
  <c r="E309" i="5"/>
  <c r="E308" i="5"/>
  <c r="J326" i="5"/>
  <c r="J325" i="5"/>
  <c r="G331" i="5"/>
  <c r="G330" i="5"/>
  <c r="K342" i="5"/>
  <c r="E466" i="5"/>
  <c r="K478" i="5"/>
  <c r="K483" i="5"/>
  <c r="E551" i="5"/>
  <c r="E552" i="5"/>
  <c r="J564" i="5"/>
  <c r="J563" i="5"/>
  <c r="H683" i="5"/>
  <c r="H682" i="5"/>
  <c r="I700" i="5"/>
  <c r="I699" i="5"/>
  <c r="E241" i="5"/>
  <c r="E240" i="5"/>
  <c r="G263" i="5"/>
  <c r="G275" i="5"/>
  <c r="G274" i="5"/>
  <c r="G314" i="5"/>
  <c r="G313" i="5"/>
  <c r="I382" i="5"/>
  <c r="G445" i="5"/>
  <c r="K440" i="5"/>
  <c r="G444" i="5"/>
  <c r="G552" i="5"/>
  <c r="G551" i="5"/>
  <c r="K593" i="5"/>
  <c r="E597" i="5"/>
  <c r="E654" i="5"/>
  <c r="E653" i="5"/>
  <c r="F705" i="5"/>
  <c r="F704" i="5"/>
  <c r="J309" i="5"/>
  <c r="K428" i="5"/>
  <c r="K432" i="5" s="1"/>
  <c r="D34" i="3"/>
  <c r="D20" i="3"/>
  <c r="D36" i="3"/>
  <c r="D52" i="3"/>
  <c r="D68" i="3"/>
  <c r="J15" i="5"/>
  <c r="J23" i="5" s="1"/>
  <c r="J41" i="5"/>
  <c r="E53" i="5"/>
  <c r="E54" i="5"/>
  <c r="F70" i="5"/>
  <c r="G87" i="5"/>
  <c r="E92" i="5"/>
  <c r="H104" i="5"/>
  <c r="F109" i="5"/>
  <c r="I121" i="5"/>
  <c r="G126" i="5"/>
  <c r="J138" i="5"/>
  <c r="H143" i="5"/>
  <c r="I160" i="5"/>
  <c r="J177" i="5"/>
  <c r="E189" i="5"/>
  <c r="G207" i="5"/>
  <c r="G206" i="5"/>
  <c r="F211" i="5"/>
  <c r="J229" i="5"/>
  <c r="J228" i="5"/>
  <c r="I241" i="5"/>
  <c r="I240" i="5"/>
  <c r="F241" i="5"/>
  <c r="F258" i="5"/>
  <c r="F257" i="5"/>
  <c r="E262" i="5"/>
  <c r="K270" i="5"/>
  <c r="K274" i="5" s="1"/>
  <c r="E280" i="5"/>
  <c r="E279" i="5"/>
  <c r="H292" i="5"/>
  <c r="H291" i="5"/>
  <c r="I291" i="5"/>
  <c r="K321" i="5"/>
  <c r="K325" i="5" s="1"/>
  <c r="H331" i="5"/>
  <c r="H330" i="5"/>
  <c r="G343" i="5"/>
  <c r="G342" i="5"/>
  <c r="E376" i="5"/>
  <c r="K372" i="5"/>
  <c r="K377" i="5" s="1"/>
  <c r="K381" i="5" s="1"/>
  <c r="K376" i="5"/>
  <c r="K410" i="5"/>
  <c r="H450" i="5"/>
  <c r="H449" i="5"/>
  <c r="K491" i="5"/>
  <c r="K496" i="5" s="1"/>
  <c r="K500" i="5" s="1"/>
  <c r="I500" i="5"/>
  <c r="I534" i="5"/>
  <c r="I535" i="5"/>
  <c r="F552" i="5"/>
  <c r="F551" i="5"/>
  <c r="K559" i="5"/>
  <c r="K564" i="5" s="1"/>
  <c r="K568" i="5" s="1"/>
  <c r="G603" i="5"/>
  <c r="G602" i="5"/>
  <c r="I665" i="5"/>
  <c r="I688" i="5"/>
  <c r="I687" i="5"/>
  <c r="D22" i="3"/>
  <c r="D38" i="3"/>
  <c r="D54" i="3"/>
  <c r="K13" i="5"/>
  <c r="K219" i="5"/>
  <c r="K223" i="5" s="1"/>
  <c r="J246" i="5"/>
  <c r="J245" i="5"/>
  <c r="E297" i="5"/>
  <c r="E296" i="5"/>
  <c r="I450" i="5"/>
  <c r="I449" i="5"/>
  <c r="E496" i="5"/>
  <c r="E495" i="5"/>
  <c r="K495" i="5"/>
  <c r="I671" i="5"/>
  <c r="I670" i="5"/>
  <c r="H224" i="5"/>
  <c r="H223" i="5"/>
  <c r="H348" i="5"/>
  <c r="H347" i="5"/>
  <c r="J428" i="5"/>
  <c r="J427" i="5"/>
  <c r="F530" i="5"/>
  <c r="F529" i="5"/>
  <c r="H569" i="5"/>
  <c r="H568" i="5"/>
  <c r="D24" i="3"/>
  <c r="D40" i="3"/>
  <c r="D56" i="3"/>
  <c r="F36" i="5"/>
  <c r="G53" i="5"/>
  <c r="H70" i="5"/>
  <c r="I87" i="5"/>
  <c r="J104" i="5"/>
  <c r="E155" i="5"/>
  <c r="F172" i="5"/>
  <c r="H190" i="5"/>
  <c r="H263" i="5"/>
  <c r="H262" i="5"/>
  <c r="K292" i="5"/>
  <c r="K296" i="5" s="1"/>
  <c r="J297" i="5"/>
  <c r="J296" i="5"/>
  <c r="F297" i="5"/>
  <c r="F296" i="5"/>
  <c r="K355" i="5"/>
  <c r="K360" i="5" s="1"/>
  <c r="K364" i="5" s="1"/>
  <c r="I364" i="5"/>
  <c r="F394" i="5"/>
  <c r="F393" i="5"/>
  <c r="G416" i="5"/>
  <c r="G415" i="5"/>
  <c r="H467" i="5"/>
  <c r="H586" i="5"/>
  <c r="H585" i="5"/>
  <c r="J637" i="5"/>
  <c r="J636" i="5"/>
  <c r="D10" i="3"/>
  <c r="D26" i="3"/>
  <c r="D42" i="3"/>
  <c r="E41" i="5"/>
  <c r="F58" i="5"/>
  <c r="I70" i="5"/>
  <c r="G75" i="5"/>
  <c r="J87" i="5"/>
  <c r="H92" i="5"/>
  <c r="I109" i="5"/>
  <c r="J126" i="5"/>
  <c r="E138" i="5"/>
  <c r="F155" i="5"/>
  <c r="G172" i="5"/>
  <c r="E177" i="5"/>
  <c r="G194" i="5"/>
  <c r="F229" i="5"/>
  <c r="F228" i="5"/>
  <c r="K236" i="5"/>
  <c r="K241" i="5" s="1"/>
  <c r="K245" i="5" s="1"/>
  <c r="I309" i="5"/>
  <c r="I308" i="5"/>
  <c r="F314" i="5"/>
  <c r="F313" i="5"/>
  <c r="F326" i="5"/>
  <c r="F325" i="5"/>
  <c r="K343" i="5"/>
  <c r="K347" i="5" s="1"/>
  <c r="E360" i="5"/>
  <c r="E359" i="5"/>
  <c r="K359" i="5"/>
  <c r="G365" i="5"/>
  <c r="G394" i="5"/>
  <c r="G393" i="5"/>
  <c r="H433" i="5"/>
  <c r="H432" i="5"/>
  <c r="I483" i="5"/>
  <c r="I484" i="5"/>
  <c r="G500" i="5"/>
  <c r="G501" i="5"/>
  <c r="I586" i="5"/>
  <c r="I585" i="5"/>
  <c r="J206" i="5"/>
  <c r="E257" i="5"/>
  <c r="F274" i="5"/>
  <c r="G291" i="5"/>
  <c r="K304" i="5"/>
  <c r="K308" i="5" s="1"/>
  <c r="H308" i="5"/>
  <c r="I325" i="5"/>
  <c r="J342" i="5"/>
  <c r="F360" i="5"/>
  <c r="F359" i="5"/>
  <c r="J360" i="5"/>
  <c r="J382" i="5"/>
  <c r="H394" i="5"/>
  <c r="H393" i="5"/>
  <c r="E432" i="5"/>
  <c r="E450" i="5"/>
  <c r="G466" i="5"/>
  <c r="F496" i="5"/>
  <c r="F495" i="5"/>
  <c r="J496" i="5"/>
  <c r="K508" i="5"/>
  <c r="J518" i="5"/>
  <c r="H530" i="5"/>
  <c r="H529" i="5"/>
  <c r="E568" i="5"/>
  <c r="E586" i="5"/>
  <c r="K597" i="5"/>
  <c r="H598" i="5"/>
  <c r="E620" i="5"/>
  <c r="E619" i="5"/>
  <c r="H620" i="5"/>
  <c r="H619" i="5"/>
  <c r="G619" i="5"/>
  <c r="G632" i="5"/>
  <c r="H653" i="5"/>
  <c r="J682" i="5"/>
  <c r="E687" i="5"/>
  <c r="J705" i="5"/>
  <c r="J704" i="5"/>
  <c r="J411" i="5"/>
  <c r="F428" i="5"/>
  <c r="K445" i="5"/>
  <c r="K449" i="5" s="1"/>
  <c r="J445" i="5"/>
  <c r="J444" i="5"/>
  <c r="F450" i="5"/>
  <c r="K461" i="5"/>
  <c r="J547" i="5"/>
  <c r="F564" i="5"/>
  <c r="K581" i="5"/>
  <c r="K585" i="5" s="1"/>
  <c r="J581" i="5"/>
  <c r="J580" i="5"/>
  <c r="I615" i="5"/>
  <c r="K627" i="5"/>
  <c r="K632" i="5" s="1"/>
  <c r="K636" i="5" s="1"/>
  <c r="I637" i="5"/>
  <c r="I636" i="5"/>
  <c r="K661" i="5"/>
  <c r="K695" i="5"/>
  <c r="K700" i="5" s="1"/>
  <c r="K704" i="5" s="1"/>
  <c r="H411" i="5"/>
  <c r="H410" i="5"/>
  <c r="G433" i="5"/>
  <c r="G432" i="5"/>
  <c r="I467" i="5"/>
  <c r="I466" i="5"/>
  <c r="E513" i="5"/>
  <c r="J535" i="5"/>
  <c r="H547" i="5"/>
  <c r="H546" i="5"/>
  <c r="G569" i="5"/>
  <c r="G568" i="5"/>
  <c r="J603" i="5"/>
  <c r="E632" i="5"/>
  <c r="E631" i="5"/>
  <c r="K631" i="5"/>
  <c r="F649" i="5"/>
  <c r="F648" i="5"/>
  <c r="F671" i="5"/>
  <c r="F670" i="5"/>
  <c r="K678" i="5"/>
  <c r="K683" i="5" s="1"/>
  <c r="K687" i="5" s="1"/>
  <c r="E705" i="5"/>
  <c r="E704" i="5"/>
  <c r="E206" i="5"/>
  <c r="F223" i="5"/>
  <c r="G240" i="5"/>
  <c r="H257" i="5"/>
  <c r="I274" i="5"/>
  <c r="J291" i="5"/>
  <c r="F377" i="5"/>
  <c r="F376" i="5"/>
  <c r="I411" i="5"/>
  <c r="I410" i="5"/>
  <c r="J467" i="5"/>
  <c r="J466" i="5"/>
  <c r="E479" i="5"/>
  <c r="E478" i="5"/>
  <c r="F513" i="5"/>
  <c r="F512" i="5"/>
  <c r="I547" i="5"/>
  <c r="I546" i="5"/>
  <c r="F637" i="5"/>
  <c r="F636" i="5"/>
  <c r="G654" i="5"/>
  <c r="G653" i="5"/>
  <c r="J654" i="5"/>
  <c r="J653" i="5"/>
  <c r="K682" i="5"/>
  <c r="F206" i="5"/>
  <c r="G223" i="5"/>
  <c r="H240" i="5"/>
  <c r="I257" i="5"/>
  <c r="J274" i="5"/>
  <c r="E325" i="5"/>
  <c r="F342" i="5"/>
  <c r="G377" i="5"/>
  <c r="G376" i="5"/>
  <c r="K389" i="5"/>
  <c r="E399" i="5"/>
  <c r="E398" i="5"/>
  <c r="K411" i="5"/>
  <c r="K415" i="5" s="1"/>
  <c r="G513" i="5"/>
  <c r="G512" i="5"/>
  <c r="K525" i="5"/>
  <c r="E535" i="5"/>
  <c r="E534" i="5"/>
  <c r="F585" i="5"/>
  <c r="K598" i="5"/>
  <c r="K602" i="5" s="1"/>
  <c r="G666" i="5"/>
  <c r="G665" i="5"/>
  <c r="G688" i="5"/>
  <c r="G687" i="5"/>
  <c r="I428" i="5"/>
  <c r="I427" i="5"/>
  <c r="K444" i="5"/>
  <c r="K462" i="5"/>
  <c r="K466" i="5" s="1"/>
  <c r="J484" i="5"/>
  <c r="J483" i="5"/>
  <c r="I564" i="5"/>
  <c r="I563" i="5"/>
  <c r="H671" i="5"/>
  <c r="H670" i="5"/>
  <c r="I602" i="5"/>
  <c r="J619" i="5"/>
  <c r="E670" i="5"/>
  <c r="F687" i="5"/>
  <c r="G704" i="5"/>
  <c r="E614" i="5"/>
  <c r="F631" i="5"/>
  <c r="G648" i="5"/>
  <c r="H665" i="5"/>
  <c r="I682" i="5"/>
  <c r="J699" i="5"/>
  <c r="H359" i="5"/>
  <c r="I376" i="5"/>
  <c r="J393" i="5"/>
  <c r="E444" i="5"/>
  <c r="F461" i="5"/>
  <c r="G478" i="5"/>
  <c r="H495" i="5"/>
  <c r="I512" i="5"/>
  <c r="J529" i="5"/>
  <c r="E580" i="5"/>
  <c r="F597" i="5"/>
  <c r="G614" i="5"/>
  <c r="H631" i="5"/>
  <c r="I648" i="5"/>
  <c r="J665" i="5"/>
  <c r="K512" i="5" l="1"/>
  <c r="K513" i="5"/>
  <c r="K517" i="5" s="1"/>
  <c r="E416" i="5"/>
  <c r="K206" i="5"/>
  <c r="H484" i="5"/>
  <c r="H483" i="5"/>
  <c r="K699" i="5"/>
  <c r="K172" i="5"/>
  <c r="K547" i="5"/>
  <c r="K551" i="5" s="1"/>
  <c r="K615" i="5"/>
  <c r="K619" i="5" s="1"/>
  <c r="K189" i="5"/>
  <c r="G41" i="5"/>
  <c r="G42" i="5"/>
  <c r="K139" i="5"/>
  <c r="K143" i="5" s="1"/>
  <c r="K309" i="5"/>
  <c r="K313" i="5" s="1"/>
  <c r="F483" i="5"/>
  <c r="F484" i="5"/>
  <c r="G671" i="5"/>
  <c r="G670" i="5"/>
  <c r="I552" i="5"/>
  <c r="I551" i="5"/>
  <c r="F654" i="5"/>
  <c r="F653" i="5"/>
  <c r="J450" i="5"/>
  <c r="J449" i="5"/>
  <c r="H535" i="5"/>
  <c r="H534" i="5"/>
  <c r="F518" i="5"/>
  <c r="F517" i="5"/>
  <c r="K326" i="5"/>
  <c r="K330" i="5" s="1"/>
  <c r="H552" i="5"/>
  <c r="H551" i="5"/>
  <c r="J433" i="5"/>
  <c r="J432" i="5"/>
  <c r="K15" i="5"/>
  <c r="F382" i="5"/>
  <c r="F381" i="5"/>
  <c r="J552" i="5"/>
  <c r="J551" i="5"/>
  <c r="E636" i="5"/>
  <c r="E637" i="5"/>
  <c r="E518" i="5"/>
  <c r="E517" i="5"/>
  <c r="J416" i="5"/>
  <c r="J415" i="5"/>
  <c r="J501" i="5"/>
  <c r="J500" i="5"/>
  <c r="H399" i="5"/>
  <c r="H398" i="5"/>
  <c r="F263" i="5"/>
  <c r="F262" i="5"/>
  <c r="E59" i="5"/>
  <c r="E58" i="5"/>
  <c r="G280" i="5"/>
  <c r="G279" i="5"/>
  <c r="H688" i="5"/>
  <c r="H687" i="5"/>
  <c r="K275" i="5"/>
  <c r="K279" i="5" s="1"/>
  <c r="K23" i="5"/>
  <c r="I416" i="5"/>
  <c r="I415" i="5"/>
  <c r="F568" i="5"/>
  <c r="F569" i="5"/>
  <c r="I705" i="5"/>
  <c r="I704" i="5"/>
  <c r="J262" i="5"/>
  <c r="J263" i="5"/>
  <c r="F432" i="5"/>
  <c r="F433" i="5"/>
  <c r="G398" i="5"/>
  <c r="G399" i="5"/>
  <c r="F399" i="5"/>
  <c r="F398" i="5"/>
  <c r="I432" i="5"/>
  <c r="I433" i="5"/>
  <c r="K393" i="5"/>
  <c r="K394" i="5"/>
  <c r="K398" i="5" s="1"/>
  <c r="E484" i="5"/>
  <c r="E483" i="5"/>
  <c r="H416" i="5"/>
  <c r="H415" i="5"/>
  <c r="G637" i="5"/>
  <c r="G636" i="5"/>
  <c r="F246" i="5"/>
  <c r="F245" i="5"/>
  <c r="G211" i="5"/>
  <c r="G212" i="5"/>
  <c r="K563" i="5"/>
  <c r="J331" i="5"/>
  <c r="J330" i="5"/>
  <c r="G585" i="5"/>
  <c r="G586" i="5"/>
  <c r="K257" i="5"/>
  <c r="G518" i="5"/>
  <c r="G517" i="5"/>
  <c r="H705" i="5"/>
  <c r="H704" i="5"/>
  <c r="F331" i="5"/>
  <c r="F330" i="5"/>
  <c r="H603" i="5"/>
  <c r="H602" i="5"/>
  <c r="I620" i="5"/>
  <c r="I619" i="5"/>
  <c r="F501" i="5"/>
  <c r="F500" i="5"/>
  <c r="J365" i="5"/>
  <c r="J364" i="5"/>
  <c r="I314" i="5"/>
  <c r="I313" i="5"/>
  <c r="H229" i="5"/>
  <c r="H228" i="5"/>
  <c r="E500" i="5"/>
  <c r="E501" i="5"/>
  <c r="H297" i="5"/>
  <c r="H296" i="5"/>
  <c r="G449" i="5"/>
  <c r="G450" i="5"/>
  <c r="J161" i="5"/>
  <c r="J160" i="5"/>
  <c r="K240" i="5"/>
  <c r="J314" i="5"/>
  <c r="J313" i="5"/>
  <c r="I568" i="5"/>
  <c r="I569" i="5"/>
  <c r="K529" i="5"/>
  <c r="K530" i="5"/>
  <c r="K534" i="5" s="1"/>
  <c r="G382" i="5"/>
  <c r="G381" i="5"/>
  <c r="E364" i="5"/>
  <c r="E365" i="5"/>
  <c r="G347" i="5"/>
  <c r="G348" i="5"/>
  <c r="I246" i="5"/>
  <c r="I245" i="5"/>
  <c r="J569" i="5"/>
  <c r="J568" i="5"/>
  <c r="K224" i="5"/>
  <c r="K228" i="5" s="1"/>
  <c r="F93" i="5"/>
  <c r="F92" i="5"/>
  <c r="G534" i="5"/>
  <c r="G535" i="5"/>
  <c r="H195" i="5"/>
  <c r="H194" i="5"/>
  <c r="K666" i="5"/>
  <c r="K670" i="5" s="1"/>
  <c r="K665" i="5"/>
  <c r="J586" i="5"/>
  <c r="J585" i="5"/>
  <c r="F365" i="5"/>
  <c r="F364" i="5"/>
  <c r="F535" i="5"/>
  <c r="F534" i="5"/>
  <c r="E246" i="5"/>
  <c r="E245" i="5"/>
  <c r="E313" i="5"/>
  <c r="E314" i="5"/>
</calcChain>
</file>

<file path=xl/sharedStrings.xml><?xml version="1.0" encoding="utf-8"?>
<sst xmlns="http://schemas.openxmlformats.org/spreadsheetml/2006/main" count="1488" uniqueCount="250">
  <si>
    <t>Pokyny k vyplnění návrhu dílčího projektu (DP)</t>
  </si>
  <si>
    <r>
      <rPr>
        <sz val="13"/>
        <color theme="1"/>
        <rFont val="Calibri"/>
        <family val="2"/>
        <charset val="238"/>
      </rPr>
      <t xml:space="preserve">Vyplňujte pouze </t>
    </r>
    <r>
      <rPr>
        <b/>
        <sz val="13"/>
        <color rgb="FF7F7F7F"/>
        <rFont val="Calibri"/>
        <family val="2"/>
        <charset val="238"/>
      </rPr>
      <t>šedé</t>
    </r>
    <r>
      <rPr>
        <sz val="13"/>
        <color theme="1"/>
        <rFont val="Calibri"/>
        <family val="2"/>
        <charset val="238"/>
      </rPr>
      <t xml:space="preserve"> a </t>
    </r>
    <r>
      <rPr>
        <b/>
        <sz val="13"/>
        <color theme="0"/>
        <rFont val="Calibri"/>
        <family val="2"/>
        <charset val="238"/>
      </rPr>
      <t>bílé</t>
    </r>
    <r>
      <rPr>
        <sz val="13"/>
        <color theme="1"/>
        <rFont val="Calibri"/>
        <family val="2"/>
        <charset val="238"/>
      </rPr>
      <t xml:space="preserve"> buňky.</t>
    </r>
  </si>
  <si>
    <r>
      <rPr>
        <sz val="13"/>
        <color theme="1"/>
        <rFont val="Calibri"/>
        <family val="2"/>
        <charset val="238"/>
      </rPr>
      <t xml:space="preserve">Do </t>
    </r>
    <r>
      <rPr>
        <b/>
        <sz val="13"/>
        <color rgb="FFFFFFFF"/>
        <rFont val="Calibri"/>
        <family val="2"/>
        <charset val="238"/>
      </rPr>
      <t>bílých</t>
    </r>
    <r>
      <rPr>
        <sz val="13"/>
        <color theme="1"/>
        <rFont val="Calibri"/>
        <family val="2"/>
        <charset val="238"/>
      </rPr>
      <t xml:space="preserve"> vpište text, </t>
    </r>
    <r>
      <rPr>
        <b/>
        <sz val="13"/>
        <color rgb="FF7F7F7F"/>
        <rFont val="Calibri"/>
        <family val="2"/>
        <charset val="238"/>
      </rPr>
      <t>šedé</t>
    </r>
    <r>
      <rPr>
        <sz val="13"/>
        <color theme="1"/>
        <rFont val="Calibri"/>
        <family val="2"/>
        <charset val="238"/>
      </rPr>
      <t xml:space="preserve"> vyplňte pomocí rolovacího seznamu.</t>
    </r>
  </si>
  <si>
    <t>Ve finanční části si ověřte, že Vám kontrola nehlásí chybu.</t>
  </si>
  <si>
    <t>Ve finanční části vyplňujte pouze celá čísla.</t>
  </si>
  <si>
    <t>Návrh DP podejte pomocí ISTA spolu s povinnými přílohami:
- schválení DP Radou centra
- CV hlavního řešitele DP
- povinné přílohy k výsledkům (viz zadávací dokumentace)</t>
  </si>
  <si>
    <t>V případě potřeby doplnění řádků (např. u výsledků) kontaktujte referenta projektu.</t>
  </si>
  <si>
    <t>Návrh dílčího projektu</t>
  </si>
  <si>
    <t>Projekt 2. veřejné soutěže Programu Národní centra kompetence</t>
  </si>
  <si>
    <t>ZÁKLADNÍ ÚDAJE</t>
  </si>
  <si>
    <t>Název projektu</t>
  </si>
  <si>
    <t>Pořadové číslo dílčího projektu (DP)</t>
  </si>
  <si>
    <t>Název DP</t>
  </si>
  <si>
    <t>Identifikační kód DP</t>
  </si>
  <si>
    <t>Začátek řešení DP</t>
  </si>
  <si>
    <t>měsíc</t>
  </si>
  <si>
    <t>leden</t>
  </si>
  <si>
    <t>rok</t>
  </si>
  <si>
    <t>Konec řešení DP</t>
  </si>
  <si>
    <t>prosinec</t>
  </si>
  <si>
    <t>Datum schválení DP Radou centra</t>
  </si>
  <si>
    <t>Stručné shrnutí DP</t>
  </si>
  <si>
    <t>Zdůvodnění DP</t>
  </si>
  <si>
    <t>Komercializační uplatnění DP</t>
  </si>
  <si>
    <t>Cíl DP</t>
  </si>
  <si>
    <t>ZAPOJENÍ ÚČASTNÍCI</t>
  </si>
  <si>
    <t>1.</t>
  </si>
  <si>
    <t>2.</t>
  </si>
  <si>
    <t>3.</t>
  </si>
  <si>
    <t>4.</t>
  </si>
  <si>
    <t>Název účastníka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</si>
  <si>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</si>
  <si>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</si>
  <si>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</si>
  <si>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</si>
  <si>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</si>
  <si>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</si>
  <si>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</si>
  <si>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</si>
  <si>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</si>
  <si>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</si>
  <si>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</si>
  <si>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</si>
  <si>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</si>
  <si>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</si>
  <si>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</si>
  <si>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</si>
  <si>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</si>
  <si>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</si>
  <si>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</si>
  <si>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</si>
  <si>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</si>
  <si>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</si>
  <si>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</si>
  <si>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</si>
  <si>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</si>
  <si>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</si>
  <si>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</si>
  <si>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</si>
  <si>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</si>
  <si>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</si>
  <si>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</si>
  <si>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</si>
  <si>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</si>
  <si>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</si>
  <si>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</si>
  <si>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</si>
  <si>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ZAPOJENÁ PRACOVIŠTĚ</t>
  </si>
  <si>
    <t>Pracoviště</t>
  </si>
  <si>
    <t>VÝSLEDKY DP</t>
  </si>
  <si>
    <t>Termín dosažení</t>
  </si>
  <si>
    <t xml:space="preserve">Identifikační číslo </t>
  </si>
  <si>
    <t>Název</t>
  </si>
  <si>
    <t>Měsíc</t>
  </si>
  <si>
    <t>Rok</t>
  </si>
  <si>
    <t xml:space="preserve">Druh </t>
  </si>
  <si>
    <t>Popis</t>
  </si>
  <si>
    <t>Uplatnění na trhu</t>
  </si>
  <si>
    <t>O - ostatní výsledky</t>
  </si>
  <si>
    <t>3. ŘEŠITELSKÝ TÝM</t>
  </si>
  <si>
    <t>Role</t>
  </si>
  <si>
    <t>Jméno</t>
  </si>
  <si>
    <t>Příjmení</t>
  </si>
  <si>
    <t>Telefon</t>
  </si>
  <si>
    <t>E-mail</t>
  </si>
  <si>
    <t>Činnosti v DP</t>
  </si>
  <si>
    <t>Organizace</t>
  </si>
  <si>
    <t>Hlavní řešitel</t>
  </si>
  <si>
    <t>Člen řešitelského týmu</t>
  </si>
  <si>
    <t>5. FINANČNÍ PLÁN</t>
  </si>
  <si>
    <t>CELKEM</t>
  </si>
  <si>
    <t xml:space="preserve">PV </t>
  </si>
  <si>
    <t>%</t>
  </si>
  <si>
    <t>EV</t>
  </si>
  <si>
    <t>Kontrola součtu PV/EV</t>
  </si>
  <si>
    <t>Osobní náklady</t>
  </si>
  <si>
    <t>Kč</t>
  </si>
  <si>
    <t>Subdodávky</t>
  </si>
  <si>
    <t>Ostatní přímé náklady</t>
  </si>
  <si>
    <t>Nákaldy na duševní vlastnictví</t>
  </si>
  <si>
    <t>Další přímé náklady</t>
  </si>
  <si>
    <t>Nepřímé náklady (režie)</t>
  </si>
  <si>
    <t>Celkové uznané náklady</t>
  </si>
  <si>
    <t>Podpora</t>
  </si>
  <si>
    <t>Ostatní zdroje</t>
  </si>
  <si>
    <t>Intenzita podpory</t>
  </si>
  <si>
    <t>Zdroje celkem</t>
  </si>
  <si>
    <t xml:space="preserve">Podíl nepřímých nákladů </t>
  </si>
  <si>
    <t>Kontrola výše zdrojů</t>
  </si>
  <si>
    <t>Metoda vykazování nepřímých nákladů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</si>
  <si>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</si>
  <si>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</si>
  <si>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</si>
  <si>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</si>
  <si>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</si>
  <si>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</si>
  <si>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</si>
  <si>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</si>
  <si>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</si>
  <si>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</si>
  <si>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prezenční</t>
  </si>
  <si>
    <t>per rollam</t>
  </si>
  <si>
    <t>full cost</t>
  </si>
  <si>
    <t>flat rate 25 %</t>
  </si>
  <si>
    <t>Fprum - průmyslový vzor</t>
  </si>
  <si>
    <t>Fuzit - užitný vzor</t>
  </si>
  <si>
    <t>Gprot - prototyp</t>
  </si>
  <si>
    <t>Gfunk - funkční vzorek</t>
  </si>
  <si>
    <t>Hneleg - výsledky promítnuté do směrnic a předpisů nelegislativní povahy závazných v rámci kompetence příslušného poskytovatele</t>
  </si>
  <si>
    <t>Nlec - léčebný postup</t>
  </si>
  <si>
    <t>Nmap - specializovaná mapa s odborným obsahem</t>
  </si>
  <si>
    <t>NmetC - metodiky certifikované oprávněným orgánem</t>
  </si>
  <si>
    <t>NmetS - metodiky schválené příslušným orgánem státní správy, do jehož kompetence daná problematika spadá</t>
  </si>
  <si>
    <t>NmetA - metodiky a postupy akreditované oprávněným orgánem</t>
  </si>
  <si>
    <t>P - patent</t>
  </si>
  <si>
    <t>R - software</t>
  </si>
  <si>
    <t>Zpolop - poloprovoz</t>
  </si>
  <si>
    <t>Ztech - ověřená technologie</t>
  </si>
  <si>
    <t>S - specializovaná odborná databáze</t>
  </si>
  <si>
    <t>/001</t>
  </si>
  <si>
    <t>/002</t>
  </si>
  <si>
    <t>/003</t>
  </si>
  <si>
    <t>/004</t>
  </si>
  <si>
    <t>/005</t>
  </si>
  <si>
    <t>/006</t>
  </si>
  <si>
    <t>/007</t>
  </si>
  <si>
    <t>/008</t>
  </si>
  <si>
    <t>/009</t>
  </si>
  <si>
    <t>/010</t>
  </si>
  <si>
    <t>/011</t>
  </si>
  <si>
    <t>/012</t>
  </si>
  <si>
    <t>/013</t>
  </si>
  <si>
    <t>/014</t>
  </si>
  <si>
    <t>/015</t>
  </si>
  <si>
    <t>/016</t>
  </si>
  <si>
    <t>/017</t>
  </si>
  <si>
    <t>/018</t>
  </si>
  <si>
    <t>/019</t>
  </si>
  <si>
    <t>/020</t>
  </si>
  <si>
    <t>/021</t>
  </si>
  <si>
    <t>/022</t>
  </si>
  <si>
    <t>/023</t>
  </si>
  <si>
    <t>/024</t>
  </si>
  <si>
    <t>/025</t>
  </si>
  <si>
    <t>/026</t>
  </si>
  <si>
    <t>/027</t>
  </si>
  <si>
    <t>/028</t>
  </si>
  <si>
    <t>/029</t>
  </si>
  <si>
    <t>/030</t>
  </si>
  <si>
    <t>/031</t>
  </si>
  <si>
    <t>/032</t>
  </si>
  <si>
    <t>/033</t>
  </si>
  <si>
    <t>/034</t>
  </si>
  <si>
    <t>/035</t>
  </si>
  <si>
    <t>/036</t>
  </si>
  <si>
    <t>/037</t>
  </si>
  <si>
    <t>/038</t>
  </si>
  <si>
    <t>/039</t>
  </si>
  <si>
    <t>/040</t>
  </si>
  <si>
    <t>/041</t>
  </si>
  <si>
    <t>/042</t>
  </si>
  <si>
    <t>/043</t>
  </si>
  <si>
    <t>/044</t>
  </si>
  <si>
    <t>/045</t>
  </si>
  <si>
    <t>/046</t>
  </si>
  <si>
    <t>/047</t>
  </si>
  <si>
    <t>/048</t>
  </si>
  <si>
    <t>/049</t>
  </si>
  <si>
    <t>/050</t>
  </si>
  <si>
    <t>/051</t>
  </si>
  <si>
    <t>/052</t>
  </si>
  <si>
    <t>/053</t>
  </si>
  <si>
    <t>/054</t>
  </si>
  <si>
    <t>/055</t>
  </si>
  <si>
    <t>/056</t>
  </si>
  <si>
    <t>/057</t>
  </si>
  <si>
    <t>/058</t>
  </si>
  <si>
    <t>/059</t>
  </si>
  <si>
    <t>/060</t>
  </si>
  <si>
    <t>/061</t>
  </si>
  <si>
    <t>/062</t>
  </si>
  <si>
    <t>/063</t>
  </si>
  <si>
    <t>/064</t>
  </si>
  <si>
    <t>/065</t>
  </si>
  <si>
    <t>/066</t>
  </si>
  <si>
    <t>/067</t>
  </si>
  <si>
    <t>/068</t>
  </si>
  <si>
    <t>/069</t>
  </si>
  <si>
    <t>/070</t>
  </si>
  <si>
    <t>/071</t>
  </si>
  <si>
    <t>/072</t>
  </si>
  <si>
    <t>/073</t>
  </si>
  <si>
    <t>/074</t>
  </si>
  <si>
    <t>/075</t>
  </si>
  <si>
    <t>/076</t>
  </si>
  <si>
    <t>/077</t>
  </si>
  <si>
    <t>/078</t>
  </si>
  <si>
    <t>/079</t>
  </si>
  <si>
    <t>/080</t>
  </si>
  <si>
    <t>/081</t>
  </si>
  <si>
    <t>/082</t>
  </si>
  <si>
    <t>/083</t>
  </si>
  <si>
    <t>/084</t>
  </si>
  <si>
    <t>/085</t>
  </si>
  <si>
    <t>/086</t>
  </si>
  <si>
    <t>/087</t>
  </si>
  <si>
    <t>/088</t>
  </si>
  <si>
    <t>/089</t>
  </si>
  <si>
    <t>/090</t>
  </si>
  <si>
    <t>/091</t>
  </si>
  <si>
    <t>/092</t>
  </si>
  <si>
    <t>/093</t>
  </si>
  <si>
    <t>/094</t>
  </si>
  <si>
    <t>/095</t>
  </si>
  <si>
    <t>/096</t>
  </si>
  <si>
    <t>/097</t>
  </si>
  <si>
    <t>/098</t>
  </si>
  <si>
    <t>/099</t>
  </si>
  <si>
    <t>/100</t>
  </si>
  <si>
    <t>TN020000xx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</si>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</sst>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K_č"/>
  </numFmts>
  <fonts count="26" x14ac:knownFonts="1">
    <font>
      <sz val="11"/>
      <color theme="1"/>
      <name val="Arial"/>
    </font>
    <font>
      <sz val="11"/>
      <color theme="1"/>
      <name val="Calibri"/>
      <family val="2"/>
      <charset val="238"/>
    </font>
    <font>
      <b/>
      <sz val="16"/>
      <color theme="0"/>
      <name val="Calibri"/>
      <family val="2"/>
      <charset val="238"/>
    </font>
    <font>
      <sz val="11"/>
      <name val="Arial"/>
      <family val="2"/>
      <charset val="238"/>
    </font>
    <font>
      <sz val="13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20"/>
      <color theme="0"/>
      <name val="Calibri"/>
      <family val="2"/>
      <charset val="238"/>
    </font>
    <font>
      <b/>
      <sz val="15"/>
      <color theme="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rgb="FF222A35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5"/>
      <color rgb="FF222A35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i/>
      <sz val="10"/>
      <color rgb="FFFF0000"/>
      <name val="Calibri"/>
      <family val="2"/>
      <charset val="238"/>
    </font>
    <font>
      <sz val="15"/>
      <color theme="0"/>
      <name val="Calibri"/>
      <family val="2"/>
      <charset val="238"/>
    </font>
    <font>
      <b/>
      <sz val="11"/>
      <color theme="0"/>
      <name val="Calibri"/>
      <family val="2"/>
      <charset val="238"/>
    </font>
    <font>
      <b/>
      <sz val="13"/>
      <color rgb="FF7F7F7F"/>
      <name val="Calibri"/>
      <family val="2"/>
      <charset val="238"/>
    </font>
    <font>
      <b/>
      <sz val="13"/>
      <color theme="0"/>
      <name val="Calibri"/>
      <family val="2"/>
      <charset val="238"/>
    </font>
    <font>
      <b/>
      <sz val="13"/>
      <color rgb="FFFFFFFF"/>
      <name val="Calibri"/>
      <family val="2"/>
      <charset val="238"/>
    </font>
    <font>
      <sz val="10"/>
      <color theme="1"/>
      <name val="Calibri"/>
      <family val="2"/>
      <charset val="238"/>
    </font>
    <font>
      <u/>
      <sz val="11"/>
      <color theme="10"/>
      <name val="Arial"/>
      <family val="2"/>
      <charset val="238"/>
    </font>
    <font>
      <u/>
      <sz val="10"/>
      <color theme="10"/>
      <name val="Calibri"/>
      <family val="2"/>
      <charset val="238"/>
    </font>
    <font>
      <u/>
      <sz val="10"/>
      <color theme="10"/>
      <name val="Calibri"/>
      <family val="2"/>
      <charset val="238"/>
      <scheme val="minor"/>
    </font>
    <font>
      <b/>
      <sz val="15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03741"/>
        <bgColor rgb="FFF03741"/>
      </patternFill>
    </fill>
    <fill>
      <patternFill patternType="solid">
        <fgColor theme="0"/>
        <bgColor theme="0"/>
      </patternFill>
    </fill>
    <fill>
      <patternFill patternType="solid">
        <fgColor rgb="FFFBCDCF"/>
        <bgColor rgb="FFFBCDCF"/>
      </patternFill>
    </fill>
    <fill>
      <patternFill patternType="solid">
        <fgColor rgb="FFF46C72"/>
        <bgColor rgb="FFF46C72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rgb="FFF03741"/>
      </patternFill>
    </fill>
    <fill>
      <patternFill patternType="solid">
        <fgColor theme="0"/>
        <bgColor rgb="FFFBCDCF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4"/>
      </left>
      <right/>
      <top/>
      <bottom/>
      <diagonal/>
    </border>
    <border>
      <left style="thin">
        <color theme="0"/>
      </left>
      <right/>
      <top/>
      <bottom style="thin">
        <color rgb="FF000000"/>
      </bottom>
      <diagonal/>
    </border>
    <border>
      <left style="thin">
        <color theme="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theme="4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theme="4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222">
    <xf numFmtId="0" fontId="0" fillId="0" borderId="0" xfId="0"/>
    <xf numFmtId="0" fontId="6" fillId="3" borderId="1" xfId="0" applyFont="1" applyFill="1" applyBorder="1" applyAlignment="1">
      <alignment vertical="top" wrapText="1"/>
    </xf>
    <xf numFmtId="0" fontId="6" fillId="3" borderId="0" xfId="0" applyFont="1" applyFill="1" applyAlignment="1">
      <alignment vertical="top" wrapText="1"/>
    </xf>
    <xf numFmtId="0" fontId="1" fillId="0" borderId="0" xfId="0" applyFont="1"/>
    <xf numFmtId="0" fontId="6" fillId="3" borderId="2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4" borderId="5" xfId="0" applyFont="1" applyFill="1" applyBorder="1" applyAlignment="1">
      <alignment horizontal="left" vertical="top" wrapText="1"/>
    </xf>
    <xf numFmtId="0" fontId="6" fillId="7" borderId="5" xfId="0" applyFont="1" applyFill="1" applyBorder="1" applyAlignment="1">
      <alignment vertical="top" wrapText="1"/>
    </xf>
    <xf numFmtId="0" fontId="6" fillId="3" borderId="5" xfId="0" applyFont="1" applyFill="1" applyBorder="1" applyAlignment="1">
      <alignment horizontal="left" vertical="top" wrapText="1"/>
    </xf>
    <xf numFmtId="0" fontId="6" fillId="6" borderId="6" xfId="0" applyFont="1" applyFill="1" applyBorder="1" applyAlignment="1">
      <alignment vertical="top" wrapText="1"/>
    </xf>
    <xf numFmtId="0" fontId="6" fillId="3" borderId="7" xfId="0" applyFont="1" applyFill="1" applyBorder="1" applyAlignment="1">
      <alignment vertical="top" wrapText="1"/>
    </xf>
    <xf numFmtId="0" fontId="6" fillId="3" borderId="8" xfId="0" applyFont="1" applyFill="1" applyBorder="1"/>
    <xf numFmtId="0" fontId="6" fillId="3" borderId="9" xfId="0" applyFont="1" applyFill="1" applyBorder="1"/>
    <xf numFmtId="0" fontId="6" fillId="6" borderId="10" xfId="0" applyFont="1" applyFill="1" applyBorder="1" applyAlignment="1">
      <alignment vertical="top" wrapText="1"/>
    </xf>
    <xf numFmtId="0" fontId="6" fillId="3" borderId="11" xfId="0" applyFont="1" applyFill="1" applyBorder="1" applyAlignment="1">
      <alignment vertical="top" wrapText="1"/>
    </xf>
    <xf numFmtId="0" fontId="6" fillId="6" borderId="12" xfId="0" applyFont="1" applyFill="1" applyBorder="1" applyAlignment="1">
      <alignment vertical="top" wrapText="1"/>
    </xf>
    <xf numFmtId="0" fontId="6" fillId="3" borderId="13" xfId="0" applyFont="1" applyFill="1" applyBorder="1" applyAlignment="1">
      <alignment vertical="top" wrapText="1"/>
    </xf>
    <xf numFmtId="0" fontId="6" fillId="3" borderId="14" xfId="0" applyFont="1" applyFill="1" applyBorder="1" applyAlignment="1">
      <alignment vertical="top" wrapText="1"/>
    </xf>
    <xf numFmtId="0" fontId="12" fillId="0" borderId="0" xfId="0" applyFont="1"/>
    <xf numFmtId="0" fontId="6" fillId="4" borderId="8" xfId="0" applyFont="1" applyFill="1" applyBorder="1" applyAlignment="1">
      <alignment horizontal="left" vertical="top" wrapText="1"/>
    </xf>
    <xf numFmtId="0" fontId="6" fillId="7" borderId="5" xfId="0" applyFont="1" applyFill="1" applyBorder="1" applyAlignment="1">
      <alignment horizontal="left" vertical="top" wrapText="1"/>
    </xf>
    <xf numFmtId="0" fontId="6" fillId="3" borderId="16" xfId="0" applyFont="1" applyFill="1" applyBorder="1" applyAlignment="1">
      <alignment horizontal="left" vertical="top" wrapText="1"/>
    </xf>
    <xf numFmtId="0" fontId="6" fillId="3" borderId="17" xfId="0" applyFont="1" applyFill="1" applyBorder="1" applyAlignment="1">
      <alignment horizontal="left" vertical="top" wrapText="1"/>
    </xf>
    <xf numFmtId="0" fontId="6" fillId="6" borderId="18" xfId="0" applyFont="1" applyFill="1" applyBorder="1" applyAlignment="1">
      <alignment vertical="top" wrapText="1"/>
    </xf>
    <xf numFmtId="0" fontId="1" fillId="0" borderId="0" xfId="0" applyFont="1" applyAlignment="1">
      <alignment horizontal="center"/>
    </xf>
    <xf numFmtId="0" fontId="9" fillId="6" borderId="19" xfId="0" applyFont="1" applyFill="1" applyBorder="1" applyAlignment="1">
      <alignment horizontal="left" wrapText="1"/>
    </xf>
    <xf numFmtId="0" fontId="9" fillId="6" borderId="6" xfId="0" applyFont="1" applyFill="1" applyBorder="1" applyAlignment="1">
      <alignment horizontal="left" wrapText="1"/>
    </xf>
    <xf numFmtId="164" fontId="6" fillId="3" borderId="5" xfId="0" applyNumberFormat="1" applyFont="1" applyFill="1" applyBorder="1" applyAlignment="1">
      <alignment horizontal="center" vertical="center" wrapText="1"/>
    </xf>
    <xf numFmtId="164" fontId="6" fillId="3" borderId="21" xfId="0" applyNumberFormat="1" applyFont="1" applyFill="1" applyBorder="1" applyAlignment="1">
      <alignment horizontal="center" vertical="center" wrapText="1"/>
    </xf>
    <xf numFmtId="164" fontId="6" fillId="3" borderId="22" xfId="0" applyNumberFormat="1" applyFont="1" applyFill="1" applyBorder="1" applyAlignment="1">
      <alignment horizontal="center" vertical="center" wrapText="1"/>
    </xf>
    <xf numFmtId="164" fontId="6" fillId="3" borderId="23" xfId="0" applyNumberFormat="1" applyFont="1" applyFill="1" applyBorder="1" applyAlignment="1">
      <alignment horizontal="center" vertical="center" wrapText="1"/>
    </xf>
    <xf numFmtId="164" fontId="6" fillId="4" borderId="5" xfId="0" applyNumberFormat="1" applyFont="1" applyFill="1" applyBorder="1" applyAlignment="1">
      <alignment horizontal="right" vertical="top" wrapText="1"/>
    </xf>
    <xf numFmtId="164" fontId="6" fillId="4" borderId="8" xfId="0" applyNumberFormat="1" applyFont="1" applyFill="1" applyBorder="1" applyAlignment="1">
      <alignment horizontal="right" vertical="top" wrapText="1"/>
    </xf>
    <xf numFmtId="164" fontId="6" fillId="4" borderId="24" xfId="0" applyNumberFormat="1" applyFont="1" applyFill="1" applyBorder="1" applyAlignment="1">
      <alignment horizontal="right" vertical="top" wrapText="1"/>
    </xf>
    <xf numFmtId="164" fontId="6" fillId="4" borderId="25" xfId="0" applyNumberFormat="1" applyFont="1" applyFill="1" applyBorder="1" applyAlignment="1">
      <alignment horizontal="right" vertical="top" wrapText="1"/>
    </xf>
    <xf numFmtId="164" fontId="9" fillId="4" borderId="5" xfId="0" applyNumberFormat="1" applyFont="1" applyFill="1" applyBorder="1" applyAlignment="1">
      <alignment horizontal="right" vertical="top" wrapText="1"/>
    </xf>
    <xf numFmtId="164" fontId="6" fillId="4" borderId="26" xfId="0" applyNumberFormat="1" applyFont="1" applyFill="1" applyBorder="1" applyAlignment="1">
      <alignment horizontal="right" vertical="top" wrapText="1"/>
    </xf>
    <xf numFmtId="0" fontId="6" fillId="6" borderId="19" xfId="0" applyFont="1" applyFill="1" applyBorder="1"/>
    <xf numFmtId="0" fontId="9" fillId="6" borderId="6" xfId="0" applyFont="1" applyFill="1" applyBorder="1" applyAlignment="1">
      <alignment horizontal="left" vertical="center" wrapText="1"/>
    </xf>
    <xf numFmtId="0" fontId="11" fillId="6" borderId="6" xfId="0" applyFont="1" applyFill="1" applyBorder="1" applyAlignment="1">
      <alignment horizontal="center" vertical="top" wrapText="1"/>
    </xf>
    <xf numFmtId="164" fontId="6" fillId="6" borderId="6" xfId="0" applyNumberFormat="1" applyFont="1" applyFill="1" applyBorder="1" applyAlignment="1">
      <alignment horizontal="right" vertical="top" wrapText="1"/>
    </xf>
    <xf numFmtId="164" fontId="6" fillId="3" borderId="8" xfId="0" applyNumberFormat="1" applyFont="1" applyFill="1" applyBorder="1" applyAlignment="1">
      <alignment horizontal="center" vertical="center" wrapText="1"/>
    </xf>
    <xf numFmtId="164" fontId="6" fillId="4" borderId="24" xfId="0" applyNumberFormat="1" applyFont="1" applyFill="1" applyBorder="1" applyAlignment="1">
      <alignment horizontal="center" vertical="center" wrapText="1"/>
    </xf>
    <xf numFmtId="164" fontId="6" fillId="4" borderId="25" xfId="0" applyNumberFormat="1" applyFont="1" applyFill="1" applyBorder="1" applyAlignment="1">
      <alignment horizontal="center" vertical="center" wrapText="1"/>
    </xf>
    <xf numFmtId="164" fontId="6" fillId="4" borderId="5" xfId="0" applyNumberFormat="1" applyFont="1" applyFill="1" applyBorder="1" applyAlignment="1">
      <alignment horizontal="center" vertical="center" wrapText="1"/>
    </xf>
    <xf numFmtId="164" fontId="6" fillId="4" borderId="8" xfId="0" applyNumberFormat="1" applyFont="1" applyFill="1" applyBorder="1" applyAlignment="1">
      <alignment horizontal="center" vertical="center" wrapText="1"/>
    </xf>
    <xf numFmtId="164" fontId="6" fillId="4" borderId="26" xfId="0" applyNumberFormat="1" applyFont="1" applyFill="1" applyBorder="1" applyAlignment="1">
      <alignment horizontal="center" vertical="center" wrapText="1"/>
    </xf>
    <xf numFmtId="164" fontId="6" fillId="4" borderId="21" xfId="0" applyNumberFormat="1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left" vertical="center" wrapText="1"/>
    </xf>
    <xf numFmtId="0" fontId="9" fillId="6" borderId="6" xfId="0" applyFont="1" applyFill="1" applyBorder="1" applyAlignment="1">
      <alignment horizontal="left" vertical="top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8" fillId="5" borderId="5" xfId="0" quotePrefix="1" applyFont="1" applyFill="1" applyBorder="1" applyAlignment="1">
      <alignment horizontal="center" vertical="center" wrapText="1"/>
    </xf>
    <xf numFmtId="0" fontId="17" fillId="5" borderId="5" xfId="0" quotePrefix="1" applyFont="1" applyFill="1" applyBorder="1" applyAlignment="1">
      <alignment horizontal="center" vertical="center" wrapText="1"/>
    </xf>
    <xf numFmtId="0" fontId="1" fillId="6" borderId="5" xfId="0" applyFont="1" applyFill="1" applyBorder="1"/>
    <xf numFmtId="0" fontId="1" fillId="0" borderId="0" xfId="0" applyFont="1" applyAlignment="1">
      <alignment wrapText="1"/>
    </xf>
    <xf numFmtId="164" fontId="6" fillId="4" borderId="27" xfId="0" applyNumberFormat="1" applyFont="1" applyFill="1" applyBorder="1" applyAlignment="1">
      <alignment horizontal="right" vertical="top" wrapText="1"/>
    </xf>
    <xf numFmtId="164" fontId="6" fillId="4" borderId="28" xfId="0" applyNumberFormat="1" applyFont="1" applyFill="1" applyBorder="1" applyAlignment="1">
      <alignment horizontal="right" vertical="top" wrapText="1"/>
    </xf>
    <xf numFmtId="164" fontId="6" fillId="4" borderId="29" xfId="0" applyNumberFormat="1" applyFont="1" applyFill="1" applyBorder="1" applyAlignment="1">
      <alignment horizontal="right" vertical="top" wrapText="1"/>
    </xf>
    <xf numFmtId="0" fontId="1" fillId="0" borderId="12" xfId="0" applyFont="1" applyBorder="1"/>
    <xf numFmtId="0" fontId="1" fillId="0" borderId="30" xfId="0" applyFont="1" applyBorder="1"/>
    <xf numFmtId="164" fontId="6" fillId="4" borderId="21" xfId="0" applyNumberFormat="1" applyFont="1" applyFill="1" applyBorder="1" applyAlignment="1">
      <alignment horizontal="right" vertical="top" wrapText="1"/>
    </xf>
    <xf numFmtId="0" fontId="1" fillId="6" borderId="32" xfId="0" applyFont="1" applyFill="1" applyBorder="1"/>
    <xf numFmtId="0" fontId="1" fillId="0" borderId="10" xfId="0" applyFont="1" applyBorder="1"/>
    <xf numFmtId="0" fontId="1" fillId="0" borderId="33" xfId="0" applyFont="1" applyBorder="1"/>
    <xf numFmtId="0" fontId="1" fillId="0" borderId="36" xfId="0" applyFont="1" applyBorder="1"/>
    <xf numFmtId="0" fontId="1" fillId="0" borderId="35" xfId="0" applyFont="1" applyBorder="1"/>
    <xf numFmtId="0" fontId="1" fillId="0" borderId="37" xfId="0" applyFont="1" applyBorder="1"/>
    <xf numFmtId="0" fontId="1" fillId="0" borderId="1" xfId="0" applyFont="1" applyBorder="1"/>
    <xf numFmtId="0" fontId="1" fillId="0" borderId="20" xfId="0" applyFont="1" applyBorder="1"/>
    <xf numFmtId="0" fontId="1" fillId="0" borderId="15" xfId="0" applyFont="1" applyBorder="1"/>
    <xf numFmtId="0" fontId="1" fillId="0" borderId="18" xfId="0" applyFont="1" applyBorder="1"/>
    <xf numFmtId="0" fontId="1" fillId="3" borderId="18" xfId="0" applyFont="1" applyFill="1" applyBorder="1"/>
    <xf numFmtId="0" fontId="2" fillId="3" borderId="12" xfId="0" applyFont="1" applyFill="1" applyBorder="1" applyAlignment="1">
      <alignment horizontal="center" vertical="center"/>
    </xf>
    <xf numFmtId="0" fontId="1" fillId="3" borderId="10" xfId="0" applyFont="1" applyFill="1" applyBorder="1"/>
    <xf numFmtId="0" fontId="1" fillId="3" borderId="12" xfId="0" applyFont="1" applyFill="1" applyBorder="1"/>
    <xf numFmtId="0" fontId="4" fillId="4" borderId="1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1" fillId="0" borderId="19" xfId="0" applyFont="1" applyBorder="1"/>
    <xf numFmtId="0" fontId="1" fillId="0" borderId="6" xfId="0" applyFont="1" applyBorder="1"/>
    <xf numFmtId="0" fontId="1" fillId="0" borderId="14" xfId="0" applyFont="1" applyBorder="1"/>
    <xf numFmtId="0" fontId="6" fillId="3" borderId="20" xfId="0" applyFont="1" applyFill="1" applyBorder="1" applyAlignment="1">
      <alignment horizontal="right" vertical="top" wrapText="1"/>
    </xf>
    <xf numFmtId="0" fontId="6" fillId="3" borderId="20" xfId="0" applyFont="1" applyFill="1" applyBorder="1" applyAlignment="1">
      <alignment vertical="top" wrapText="1"/>
    </xf>
    <xf numFmtId="0" fontId="6" fillId="3" borderId="2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vertical="top" wrapText="1"/>
    </xf>
    <xf numFmtId="0" fontId="6" fillId="3" borderId="10" xfId="0" applyFont="1" applyFill="1" applyBorder="1" applyAlignment="1">
      <alignment vertical="top" wrapText="1"/>
    </xf>
    <xf numFmtId="0" fontId="6" fillId="3" borderId="6" xfId="0" applyFont="1" applyFill="1" applyBorder="1" applyAlignment="1">
      <alignment horizontal="right" vertical="top" wrapText="1"/>
    </xf>
    <xf numFmtId="0" fontId="6" fillId="3" borderId="6" xfId="0" applyFont="1" applyFill="1" applyBorder="1" applyAlignment="1">
      <alignment vertical="top" wrapText="1"/>
    </xf>
    <xf numFmtId="0" fontId="6" fillId="3" borderId="6" xfId="0" applyFont="1" applyFill="1" applyBorder="1" applyAlignment="1">
      <alignment horizontal="left" vertical="top" wrapText="1"/>
    </xf>
    <xf numFmtId="0" fontId="6" fillId="3" borderId="11" xfId="0" applyFont="1" applyFill="1" applyBorder="1"/>
    <xf numFmtId="0" fontId="6" fillId="3" borderId="10" xfId="0" applyFont="1" applyFill="1" applyBorder="1"/>
    <xf numFmtId="0" fontId="6" fillId="6" borderId="12" xfId="0" applyFont="1" applyFill="1" applyBorder="1" applyAlignment="1">
      <alignment horizontal="right" vertical="top" wrapText="1"/>
    </xf>
    <xf numFmtId="0" fontId="9" fillId="6" borderId="12" xfId="0" applyFont="1" applyFill="1" applyBorder="1" applyAlignment="1">
      <alignment horizontal="center" vertical="top" wrapText="1"/>
    </xf>
    <xf numFmtId="0" fontId="9" fillId="6" borderId="12" xfId="0" applyFont="1" applyFill="1" applyBorder="1" applyAlignment="1">
      <alignment horizontal="left" vertical="top" wrapText="1"/>
    </xf>
    <xf numFmtId="0" fontId="6" fillId="6" borderId="15" xfId="0" applyFont="1" applyFill="1" applyBorder="1" applyAlignment="1">
      <alignment vertical="top" wrapText="1"/>
    </xf>
    <xf numFmtId="0" fontId="6" fillId="6" borderId="12" xfId="0" applyFont="1" applyFill="1" applyBorder="1"/>
    <xf numFmtId="0" fontId="9" fillId="6" borderId="12" xfId="0" applyFont="1" applyFill="1" applyBorder="1" applyAlignment="1">
      <alignment horizontal="right" vertical="top" wrapText="1"/>
    </xf>
    <xf numFmtId="0" fontId="10" fillId="6" borderId="12" xfId="0" applyFont="1" applyFill="1" applyBorder="1" applyAlignment="1">
      <alignment vertical="top"/>
    </xf>
    <xf numFmtId="0" fontId="6" fillId="6" borderId="10" xfId="0" applyFont="1" applyFill="1" applyBorder="1"/>
    <xf numFmtId="0" fontId="9" fillId="6" borderId="12" xfId="0" applyFont="1" applyFill="1" applyBorder="1" applyAlignment="1">
      <alignment vertical="top" wrapText="1"/>
    </xf>
    <xf numFmtId="0" fontId="6" fillId="6" borderId="12" xfId="0" applyFont="1" applyFill="1" applyBorder="1" applyAlignment="1">
      <alignment horizontal="left" vertical="top" wrapText="1"/>
    </xf>
    <xf numFmtId="0" fontId="6" fillId="6" borderId="12" xfId="0" applyFont="1" applyFill="1" applyBorder="1" applyAlignment="1">
      <alignment horizontal="right"/>
    </xf>
    <xf numFmtId="0" fontId="11" fillId="6" borderId="12" xfId="0" applyFont="1" applyFill="1" applyBorder="1" applyAlignment="1">
      <alignment horizontal="right" vertical="top" wrapText="1"/>
    </xf>
    <xf numFmtId="0" fontId="10" fillId="3" borderId="10" xfId="0" applyFont="1" applyFill="1" applyBorder="1" applyAlignment="1">
      <alignment vertical="top"/>
    </xf>
    <xf numFmtId="0" fontId="6" fillId="6" borderId="14" xfId="0" applyFont="1" applyFill="1" applyBorder="1" applyAlignment="1">
      <alignment vertical="top" wrapText="1"/>
    </xf>
    <xf numFmtId="0" fontId="6" fillId="6" borderId="15" xfId="0" applyFont="1" applyFill="1" applyBorder="1"/>
    <xf numFmtId="0" fontId="6" fillId="3" borderId="2" xfId="0" applyFont="1" applyFill="1" applyBorder="1"/>
    <xf numFmtId="0" fontId="6" fillId="3" borderId="7" xfId="0" applyFont="1" applyFill="1" applyBorder="1" applyAlignment="1">
      <alignment horizontal="right"/>
    </xf>
    <xf numFmtId="0" fontId="9" fillId="0" borderId="7" xfId="0" applyFont="1" applyBorder="1" applyAlignment="1">
      <alignment horizontal="left" vertical="top" wrapText="1"/>
    </xf>
    <xf numFmtId="0" fontId="6" fillId="3" borderId="7" xfId="0" applyFont="1" applyFill="1" applyBorder="1" applyAlignment="1">
      <alignment horizontal="left" vertical="top" wrapText="1"/>
    </xf>
    <xf numFmtId="0" fontId="9" fillId="6" borderId="12" xfId="0" applyFont="1" applyFill="1" applyBorder="1" applyAlignment="1">
      <alignment vertical="top"/>
    </xf>
    <xf numFmtId="0" fontId="9" fillId="3" borderId="7" xfId="0" applyFont="1" applyFill="1" applyBorder="1" applyAlignment="1">
      <alignment horizontal="center" vertical="top" wrapText="1"/>
    </xf>
    <xf numFmtId="0" fontId="6" fillId="3" borderId="19" xfId="0" applyFont="1" applyFill="1" applyBorder="1" applyAlignment="1">
      <alignment vertical="top" wrapText="1"/>
    </xf>
    <xf numFmtId="0" fontId="1" fillId="0" borderId="7" xfId="0" applyFont="1" applyBorder="1"/>
    <xf numFmtId="0" fontId="9" fillId="6" borderId="12" xfId="0" applyFont="1" applyFill="1" applyBorder="1" applyAlignment="1">
      <alignment horizontal="right" wrapText="1"/>
    </xf>
    <xf numFmtId="0" fontId="10" fillId="6" borderId="18" xfId="0" applyFont="1" applyFill="1" applyBorder="1" applyAlignment="1">
      <alignment vertical="top" wrapText="1"/>
    </xf>
    <xf numFmtId="0" fontId="9" fillId="6" borderId="12" xfId="0" applyFont="1" applyFill="1" applyBorder="1" applyAlignment="1">
      <alignment horizontal="right"/>
    </xf>
    <xf numFmtId="0" fontId="14" fillId="6" borderId="12" xfId="0" applyFont="1" applyFill="1" applyBorder="1" applyAlignment="1">
      <alignment vertical="top"/>
    </xf>
    <xf numFmtId="0" fontId="15" fillId="6" borderId="12" xfId="0" applyFont="1" applyFill="1" applyBorder="1" applyAlignment="1">
      <alignment vertical="top" wrapText="1"/>
    </xf>
    <xf numFmtId="0" fontId="10" fillId="6" borderId="12" xfId="0" applyFont="1" applyFill="1" applyBorder="1" applyAlignment="1">
      <alignment vertical="top" wrapText="1"/>
    </xf>
    <xf numFmtId="0" fontId="10" fillId="6" borderId="10" xfId="0" applyFont="1" applyFill="1" applyBorder="1" applyAlignment="1">
      <alignment vertical="top" wrapText="1"/>
    </xf>
    <xf numFmtId="0" fontId="9" fillId="6" borderId="18" xfId="0" applyFont="1" applyFill="1" applyBorder="1" applyAlignment="1">
      <alignment vertical="top"/>
    </xf>
    <xf numFmtId="0" fontId="9" fillId="6" borderId="12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 wrapText="1"/>
    </xf>
    <xf numFmtId="0" fontId="9" fillId="6" borderId="10" xfId="0" applyFont="1" applyFill="1" applyBorder="1" applyAlignment="1">
      <alignment horizontal="left"/>
    </xf>
    <xf numFmtId="0" fontId="6" fillId="6" borderId="18" xfId="0" applyFont="1" applyFill="1" applyBorder="1" applyAlignment="1">
      <alignment horizontal="left" wrapText="1"/>
    </xf>
    <xf numFmtId="0" fontId="6" fillId="6" borderId="12" xfId="0" applyFont="1" applyFill="1" applyBorder="1" applyAlignment="1">
      <alignment horizontal="left" wrapText="1"/>
    </xf>
    <xf numFmtId="0" fontId="6" fillId="6" borderId="10" xfId="0" applyFont="1" applyFill="1" applyBorder="1" applyAlignment="1">
      <alignment horizontal="left" vertical="top" wrapText="1"/>
    </xf>
    <xf numFmtId="0" fontId="6" fillId="6" borderId="12" xfId="0" applyFont="1" applyFill="1" applyBorder="1" applyAlignment="1">
      <alignment horizontal="right" vertical="top"/>
    </xf>
    <xf numFmtId="0" fontId="9" fillId="6" borderId="18" xfId="0" applyFont="1" applyFill="1" applyBorder="1" applyAlignment="1">
      <alignment horizontal="left" wrapText="1"/>
    </xf>
    <xf numFmtId="0" fontId="9" fillId="6" borderId="12" xfId="0" applyFont="1" applyFill="1" applyBorder="1" applyAlignment="1">
      <alignment horizontal="left" wrapText="1"/>
    </xf>
    <xf numFmtId="0" fontId="9" fillId="6" borderId="10" xfId="0" applyFont="1" applyFill="1" applyBorder="1" applyAlignment="1">
      <alignment horizontal="left" wrapText="1"/>
    </xf>
    <xf numFmtId="0" fontId="9" fillId="6" borderId="18" xfId="0" applyFont="1" applyFill="1" applyBorder="1"/>
    <xf numFmtId="0" fontId="9" fillId="6" borderId="10" xfId="0" applyFont="1" applyFill="1" applyBorder="1"/>
    <xf numFmtId="0" fontId="6" fillId="6" borderId="18" xfId="0" applyFont="1" applyFill="1" applyBorder="1"/>
    <xf numFmtId="0" fontId="6" fillId="6" borderId="12" xfId="0" applyFont="1" applyFill="1" applyBorder="1" applyAlignment="1">
      <alignment horizontal="center" vertical="top" wrapText="1"/>
    </xf>
    <xf numFmtId="0" fontId="14" fillId="6" borderId="12" xfId="0" applyFont="1" applyFill="1" applyBorder="1" applyAlignment="1">
      <alignment horizontal="left"/>
    </xf>
    <xf numFmtId="0" fontId="9" fillId="6" borderId="14" xfId="0" applyFont="1" applyFill="1" applyBorder="1" applyAlignment="1">
      <alignment horizontal="left" wrapText="1"/>
    </xf>
    <xf numFmtId="0" fontId="7" fillId="3" borderId="15" xfId="0" applyFont="1" applyFill="1" applyBorder="1"/>
    <xf numFmtId="0" fontId="7" fillId="3" borderId="12" xfId="0" applyFont="1" applyFill="1" applyBorder="1"/>
    <xf numFmtId="0" fontId="16" fillId="3" borderId="10" xfId="0" applyFont="1" applyFill="1" applyBorder="1"/>
    <xf numFmtId="0" fontId="16" fillId="3" borderId="12" xfId="0" applyFont="1" applyFill="1" applyBorder="1"/>
    <xf numFmtId="0" fontId="13" fillId="6" borderId="1" xfId="0" applyFont="1" applyFill="1" applyBorder="1" applyAlignment="1">
      <alignment horizontal="center" vertical="top" wrapText="1"/>
    </xf>
    <xf numFmtId="0" fontId="13" fillId="6" borderId="20" xfId="0" applyFont="1" applyFill="1" applyBorder="1" applyAlignment="1">
      <alignment horizontal="center" vertical="top" wrapText="1"/>
    </xf>
    <xf numFmtId="0" fontId="13" fillId="6" borderId="15" xfId="0" applyFont="1" applyFill="1" applyBorder="1" applyAlignment="1">
      <alignment horizontal="center" vertical="top" wrapText="1"/>
    </xf>
    <xf numFmtId="0" fontId="13" fillId="6" borderId="18" xfId="0" applyFont="1" applyFill="1" applyBorder="1" applyAlignment="1">
      <alignment horizontal="center" vertical="top" wrapText="1"/>
    </xf>
    <xf numFmtId="0" fontId="13" fillId="6" borderId="12" xfId="0" applyFont="1" applyFill="1" applyBorder="1" applyAlignment="1">
      <alignment horizontal="center" vertical="top" wrapText="1"/>
    </xf>
    <xf numFmtId="0" fontId="13" fillId="6" borderId="10" xfId="0" applyFont="1" applyFill="1" applyBorder="1" applyAlignment="1">
      <alignment horizontal="center" vertical="top" wrapText="1"/>
    </xf>
    <xf numFmtId="0" fontId="10" fillId="6" borderId="12" xfId="0" applyFont="1" applyFill="1" applyBorder="1" applyAlignment="1">
      <alignment horizontal="left" vertical="top" wrapText="1"/>
    </xf>
    <xf numFmtId="0" fontId="11" fillId="6" borderId="10" xfId="0" applyFont="1" applyFill="1" applyBorder="1" applyAlignment="1">
      <alignment horizontal="left" vertical="top" wrapText="1"/>
    </xf>
    <xf numFmtId="0" fontId="11" fillId="6" borderId="12" xfId="0" applyFont="1" applyFill="1" applyBorder="1" applyAlignment="1">
      <alignment horizontal="center" vertical="top" wrapText="1"/>
    </xf>
    <xf numFmtId="0" fontId="9" fillId="6" borderId="10" xfId="0" applyFont="1" applyFill="1" applyBorder="1" applyAlignment="1">
      <alignment horizontal="left" vertical="top" wrapText="1"/>
    </xf>
    <xf numFmtId="0" fontId="9" fillId="6" borderId="12" xfId="0" applyFont="1" applyFill="1" applyBorder="1" applyAlignment="1">
      <alignment horizontal="left" vertical="center" wrapText="1"/>
    </xf>
    <xf numFmtId="0" fontId="9" fillId="6" borderId="12" xfId="0" applyFont="1" applyFill="1" applyBorder="1" applyAlignment="1">
      <alignment vertical="center" wrapText="1"/>
    </xf>
    <xf numFmtId="0" fontId="6" fillId="6" borderId="14" xfId="0" applyFont="1" applyFill="1" applyBorder="1"/>
    <xf numFmtId="0" fontId="6" fillId="6" borderId="1" xfId="0" applyFont="1" applyFill="1" applyBorder="1"/>
    <xf numFmtId="0" fontId="9" fillId="6" borderId="20" xfId="0" applyFont="1" applyFill="1" applyBorder="1" applyAlignment="1">
      <alignment horizontal="left" vertical="top" wrapText="1"/>
    </xf>
    <xf numFmtId="0" fontId="11" fillId="6" borderId="20" xfId="0" applyFont="1" applyFill="1" applyBorder="1" applyAlignment="1">
      <alignment horizontal="center" vertical="top" wrapText="1"/>
    </xf>
    <xf numFmtId="0" fontId="11" fillId="6" borderId="20" xfId="0" applyFont="1" applyFill="1" applyBorder="1" applyAlignment="1">
      <alignment horizontal="right" vertical="top" wrapText="1"/>
    </xf>
    <xf numFmtId="0" fontId="11" fillId="6" borderId="15" xfId="0" applyFont="1" applyFill="1" applyBorder="1" applyAlignment="1">
      <alignment horizontal="left" vertical="top" wrapText="1"/>
    </xf>
    <xf numFmtId="0" fontId="6" fillId="6" borderId="12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4" fontId="21" fillId="4" borderId="5" xfId="0" applyNumberFormat="1" applyFont="1" applyFill="1" applyBorder="1" applyAlignment="1">
      <alignment horizontal="right" vertical="top" wrapText="1"/>
    </xf>
    <xf numFmtId="0" fontId="21" fillId="6" borderId="5" xfId="0" applyFont="1" applyFill="1" applyBorder="1" applyAlignment="1">
      <alignment horizontal="right"/>
    </xf>
    <xf numFmtId="164" fontId="21" fillId="4" borderId="21" xfId="0" applyNumberFormat="1" applyFont="1" applyFill="1" applyBorder="1" applyAlignment="1">
      <alignment horizontal="right" vertical="top" wrapText="1"/>
    </xf>
    <xf numFmtId="0" fontId="21" fillId="6" borderId="31" xfId="0" applyFont="1" applyFill="1" applyBorder="1" applyAlignment="1">
      <alignment horizontal="right"/>
    </xf>
    <xf numFmtId="164" fontId="21" fillId="4" borderId="5" xfId="0" applyNumberFormat="1" applyFont="1" applyFill="1" applyBorder="1" applyAlignment="1">
      <alignment horizontal="right" vertical="center" wrapText="1"/>
    </xf>
    <xf numFmtId="0" fontId="21" fillId="6" borderId="5" xfId="0" applyFont="1" applyFill="1" applyBorder="1" applyAlignment="1">
      <alignment horizontal="right" vertical="center"/>
    </xf>
    <xf numFmtId="164" fontId="21" fillId="4" borderId="21" xfId="0" applyNumberFormat="1" applyFont="1" applyFill="1" applyBorder="1" applyAlignment="1">
      <alignment horizontal="right" vertical="center" wrapText="1"/>
    </xf>
    <xf numFmtId="0" fontId="21" fillId="6" borderId="31" xfId="0" applyFont="1" applyFill="1" applyBorder="1" applyAlignment="1">
      <alignment horizontal="right" vertical="center"/>
    </xf>
    <xf numFmtId="164" fontId="21" fillId="4" borderId="31" xfId="0" applyNumberFormat="1" applyFont="1" applyFill="1" applyBorder="1" applyAlignment="1">
      <alignment horizontal="right" vertical="center" wrapText="1"/>
    </xf>
    <xf numFmtId="0" fontId="21" fillId="6" borderId="34" xfId="0" applyFont="1" applyFill="1" applyBorder="1" applyAlignment="1">
      <alignment horizontal="right" vertical="center"/>
    </xf>
    <xf numFmtId="164" fontId="21" fillId="4" borderId="5" xfId="0" applyNumberFormat="1" applyFont="1" applyFill="1" applyBorder="1" applyAlignment="1">
      <alignment horizontal="right" vertical="center"/>
    </xf>
    <xf numFmtId="0" fontId="21" fillId="3" borderId="5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3" fontId="6" fillId="3" borderId="5" xfId="0" applyNumberFormat="1" applyFont="1" applyFill="1" applyBorder="1" applyAlignment="1">
      <alignment horizontal="left" vertical="top" wrapText="1"/>
    </xf>
    <xf numFmtId="0" fontId="23" fillId="3" borderId="5" xfId="1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vertical="center" wrapText="1"/>
    </xf>
    <xf numFmtId="0" fontId="24" fillId="3" borderId="5" xfId="1" applyFont="1" applyFill="1" applyBorder="1" applyAlignment="1">
      <alignment horizontal="left" vertical="center" wrapText="1"/>
    </xf>
    <xf numFmtId="0" fontId="21" fillId="9" borderId="5" xfId="0" applyFont="1" applyFill="1" applyBorder="1" applyAlignment="1">
      <alignment horizontal="left" vertical="top" wrapText="1"/>
    </xf>
    <xf numFmtId="164" fontId="6" fillId="4" borderId="5" xfId="0" applyNumberFormat="1" applyFont="1" applyFill="1" applyBorder="1" applyAlignment="1">
      <alignment horizontal="right" vertical="center" wrapText="1"/>
    </xf>
    <xf numFmtId="0" fontId="4" fillId="4" borderId="18" xfId="0" applyFont="1" applyFill="1" applyBorder="1" applyAlignment="1">
      <alignment horizontal="left" vertical="center" wrapText="1"/>
    </xf>
    <xf numFmtId="0" fontId="3" fillId="0" borderId="12" xfId="0" applyFont="1" applyBorder="1"/>
    <xf numFmtId="0" fontId="4" fillId="4" borderId="19" xfId="0" applyFont="1" applyFill="1" applyBorder="1" applyAlignment="1">
      <alignment horizontal="left" vertical="center" wrapText="1"/>
    </xf>
    <xf numFmtId="0" fontId="3" fillId="0" borderId="6" xfId="0" applyFont="1" applyBorder="1"/>
    <xf numFmtId="0" fontId="3" fillId="0" borderId="14" xfId="0" applyFont="1" applyBorder="1"/>
    <xf numFmtId="0" fontId="2" fillId="2" borderId="8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9" xfId="0" applyFont="1" applyBorder="1"/>
    <xf numFmtId="0" fontId="8" fillId="5" borderId="19" xfId="0" quotePrefix="1" applyFont="1" applyFill="1" applyBorder="1" applyAlignment="1">
      <alignment horizontal="center" vertical="top" wrapText="1"/>
    </xf>
    <xf numFmtId="0" fontId="8" fillId="5" borderId="8" xfId="0" quotePrefix="1" applyFont="1" applyFill="1" applyBorder="1" applyAlignment="1">
      <alignment horizontal="center" vertical="top" wrapText="1"/>
    </xf>
    <xf numFmtId="0" fontId="7" fillId="2" borderId="18" xfId="0" applyFont="1" applyFill="1" applyBorder="1" applyAlignment="1">
      <alignment horizontal="center"/>
    </xf>
    <xf numFmtId="0" fontId="3" fillId="0" borderId="10" xfId="0" applyFont="1" applyBorder="1"/>
    <xf numFmtId="0" fontId="25" fillId="8" borderId="18" xfId="0" applyFont="1" applyFill="1" applyBorder="1" applyAlignment="1">
      <alignment horizontal="center"/>
    </xf>
    <xf numFmtId="0" fontId="25" fillId="8" borderId="12" xfId="0" applyFont="1" applyFill="1" applyBorder="1" applyAlignment="1">
      <alignment horizontal="center"/>
    </xf>
    <xf numFmtId="0" fontId="25" fillId="8" borderId="10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14" fillId="6" borderId="12" xfId="0" applyFont="1" applyFill="1" applyBorder="1" applyAlignment="1">
      <alignment horizontal="left" vertical="top" wrapText="1"/>
    </xf>
    <xf numFmtId="0" fontId="9" fillId="6" borderId="12" xfId="0" applyFont="1" applyFill="1" applyBorder="1" applyAlignment="1">
      <alignment horizontal="center" vertical="top"/>
    </xf>
    <xf numFmtId="0" fontId="1" fillId="0" borderId="1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/>
    <xf numFmtId="0" fontId="7" fillId="2" borderId="1" xfId="0" applyFont="1" applyFill="1" applyBorder="1" applyAlignment="1">
      <alignment horizontal="center"/>
    </xf>
    <xf numFmtId="0" fontId="3" fillId="0" borderId="20" xfId="0" applyFont="1" applyBorder="1"/>
    <xf numFmtId="0" fontId="3" fillId="0" borderId="15" xfId="0" applyFont="1" applyBorder="1"/>
    <xf numFmtId="0" fontId="1" fillId="0" borderId="10" xfId="0" applyFont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13" fillId="0" borderId="18" xfId="0" applyFont="1" applyBorder="1" applyAlignment="1">
      <alignment horizontal="center" vertical="top" wrapText="1"/>
    </xf>
    <xf numFmtId="0" fontId="0" fillId="0" borderId="0" xfId="0"/>
    <xf numFmtId="0" fontId="1" fillId="0" borderId="7" xfId="0" applyFont="1" applyBorder="1" applyAlignment="1">
      <alignment horizontal="center"/>
    </xf>
    <xf numFmtId="0" fontId="13" fillId="6" borderId="20" xfId="0" quotePrefix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1" fillId="4" borderId="8" xfId="0" applyFont="1" applyFill="1" applyBorder="1" applyAlignment="1">
      <alignment horizontal="center" vertical="top" wrapText="1"/>
    </xf>
  </cellXfs>
  <cellStyles count="2">
    <cellStyle name="Hyperlink" xfId="1" xr:uid="{00000000-000B-0000-0000-000008000000}"/>
    <cellStyle name="Normální" xfId="0" builtinId="0"/>
  </cellStyles>
  <dxfs count="527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0"/>
  <sheetViews>
    <sheetView showGridLines="0" workbookViewId="0"/>
  </sheetViews>
  <sheetFormatPr defaultColWidth="12.59765625" defaultRowHeight="15" customHeight="1" x14ac:dyDescent="0.25"/>
  <cols>
    <col min="1" max="1" width="2.3984375" customWidth="1"/>
    <col min="2" max="2" width="13.69921875" customWidth="1"/>
    <col min="3" max="3" width="5.09765625" customWidth="1"/>
    <col min="4" max="4" width="1.5" customWidth="1"/>
    <col min="5" max="5" width="3.69921875" customWidth="1"/>
    <col min="6" max="12" width="7.59765625" customWidth="1"/>
    <col min="13" max="13" width="2.3984375" customWidth="1"/>
    <col min="14" max="22" width="7.59765625" customWidth="1"/>
  </cols>
  <sheetData>
    <row r="1" spans="1:22" ht="14.25" customHeight="1" x14ac:dyDescent="0.3">
      <c r="A1" s="69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22" ht="21" customHeight="1" x14ac:dyDescent="0.3">
      <c r="A2" s="72"/>
      <c r="B2" s="195" t="s">
        <v>0</v>
      </c>
      <c r="C2" s="196"/>
      <c r="D2" s="196"/>
      <c r="E2" s="196"/>
      <c r="F2" s="196"/>
      <c r="G2" s="196"/>
      <c r="H2" s="196"/>
      <c r="I2" s="196"/>
      <c r="J2" s="196"/>
      <c r="K2" s="196"/>
      <c r="L2" s="197"/>
      <c r="M2" s="64"/>
    </row>
    <row r="3" spans="1:22" ht="14.25" customHeight="1" x14ac:dyDescent="0.3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5"/>
      <c r="N3" s="76"/>
      <c r="O3" s="76"/>
      <c r="P3" s="76"/>
      <c r="Q3" s="76"/>
      <c r="R3" s="76"/>
      <c r="S3" s="76"/>
      <c r="T3" s="76"/>
      <c r="U3" s="76"/>
      <c r="V3" s="76"/>
    </row>
    <row r="4" spans="1:22" ht="15" customHeight="1" x14ac:dyDescent="0.3">
      <c r="A4" s="72"/>
      <c r="B4" s="77"/>
      <c r="C4" s="78"/>
      <c r="D4" s="78"/>
      <c r="E4" s="78"/>
      <c r="F4" s="78"/>
      <c r="G4" s="78"/>
      <c r="H4" s="78"/>
      <c r="I4" s="78"/>
      <c r="J4" s="78"/>
      <c r="K4" s="79"/>
      <c r="L4" s="80"/>
      <c r="M4" s="64"/>
    </row>
    <row r="5" spans="1:22" ht="15" customHeight="1" x14ac:dyDescent="0.3">
      <c r="A5" s="72"/>
      <c r="B5" s="190" t="s">
        <v>1</v>
      </c>
      <c r="C5" s="191"/>
      <c r="D5" s="191"/>
      <c r="E5" s="191"/>
      <c r="F5" s="191"/>
      <c r="G5" s="81"/>
      <c r="H5" s="81"/>
      <c r="I5" s="81"/>
      <c r="J5" s="81"/>
      <c r="K5" s="82"/>
      <c r="L5" s="83"/>
      <c r="M5" s="64"/>
    </row>
    <row r="6" spans="1:22" ht="33.75" customHeight="1" x14ac:dyDescent="0.3">
      <c r="A6" s="72"/>
      <c r="B6" s="190" t="s">
        <v>2</v>
      </c>
      <c r="C6" s="191"/>
      <c r="D6" s="191"/>
      <c r="E6" s="191"/>
      <c r="F6" s="191"/>
      <c r="G6" s="191"/>
      <c r="H6" s="191"/>
      <c r="I6" s="191"/>
      <c r="J6" s="81"/>
      <c r="K6" s="82"/>
      <c r="L6" s="83"/>
      <c r="M6" s="64"/>
    </row>
    <row r="7" spans="1:22" ht="15" customHeight="1" x14ac:dyDescent="0.3">
      <c r="A7" s="72"/>
      <c r="B7" s="84"/>
      <c r="C7" s="81"/>
      <c r="D7" s="81"/>
      <c r="E7" s="81"/>
      <c r="F7" s="81"/>
      <c r="G7" s="81"/>
      <c r="H7" s="81"/>
      <c r="I7" s="81"/>
      <c r="J7" s="81"/>
      <c r="K7" s="82"/>
      <c r="L7" s="83"/>
      <c r="M7" s="64"/>
    </row>
    <row r="8" spans="1:22" ht="15" customHeight="1" x14ac:dyDescent="0.3">
      <c r="A8" s="72"/>
      <c r="B8" s="190" t="s">
        <v>3</v>
      </c>
      <c r="C8" s="191"/>
      <c r="D8" s="191"/>
      <c r="E8" s="191"/>
      <c r="F8" s="191"/>
      <c r="G8" s="191"/>
      <c r="H8" s="191"/>
      <c r="I8" s="191"/>
      <c r="J8" s="81"/>
      <c r="K8" s="82"/>
      <c r="L8" s="83"/>
      <c r="M8" s="64"/>
    </row>
    <row r="9" spans="1:22" ht="15" customHeight="1" x14ac:dyDescent="0.3">
      <c r="A9" s="72"/>
      <c r="B9" s="190" t="s">
        <v>4</v>
      </c>
      <c r="C9" s="191"/>
      <c r="D9" s="191"/>
      <c r="E9" s="191"/>
      <c r="F9" s="191"/>
      <c r="G9" s="191"/>
      <c r="H9" s="191"/>
      <c r="I9" s="191"/>
      <c r="J9" s="81"/>
      <c r="K9" s="82"/>
      <c r="L9" s="83"/>
      <c r="M9" s="64"/>
    </row>
    <row r="10" spans="1:22" ht="15" customHeight="1" x14ac:dyDescent="0.3">
      <c r="A10" s="72"/>
      <c r="B10" s="84"/>
      <c r="C10" s="81"/>
      <c r="D10" s="81"/>
      <c r="E10" s="81"/>
      <c r="F10" s="81"/>
      <c r="G10" s="81"/>
      <c r="H10" s="81"/>
      <c r="I10" s="81"/>
      <c r="J10" s="81"/>
      <c r="K10" s="82"/>
      <c r="L10" s="83"/>
      <c r="M10" s="64"/>
    </row>
    <row r="11" spans="1:22" ht="69.75" customHeight="1" x14ac:dyDescent="0.3">
      <c r="A11" s="72"/>
      <c r="B11" s="190" t="s">
        <v>5</v>
      </c>
      <c r="C11" s="191"/>
      <c r="D11" s="191"/>
      <c r="E11" s="191"/>
      <c r="F11" s="191"/>
      <c r="G11" s="191"/>
      <c r="H11" s="191"/>
      <c r="I11" s="191"/>
      <c r="J11" s="191"/>
      <c r="K11" s="82"/>
      <c r="L11" s="83"/>
      <c r="M11" s="64"/>
    </row>
    <row r="12" spans="1:22" ht="15" customHeight="1" x14ac:dyDescent="0.3">
      <c r="A12" s="72"/>
      <c r="B12" s="85"/>
      <c r="C12" s="86"/>
      <c r="D12" s="86"/>
      <c r="E12" s="86"/>
      <c r="F12" s="86"/>
      <c r="G12" s="86"/>
      <c r="H12" s="86"/>
      <c r="I12" s="86"/>
      <c r="J12" s="81"/>
      <c r="K12" s="82"/>
      <c r="L12" s="83"/>
      <c r="M12" s="64"/>
    </row>
    <row r="13" spans="1:22" ht="15" customHeight="1" x14ac:dyDescent="0.3">
      <c r="A13" s="72"/>
      <c r="B13" s="192" t="s">
        <v>6</v>
      </c>
      <c r="C13" s="193"/>
      <c r="D13" s="193"/>
      <c r="E13" s="193"/>
      <c r="F13" s="193"/>
      <c r="G13" s="193"/>
      <c r="H13" s="193"/>
      <c r="I13" s="193"/>
      <c r="J13" s="193"/>
      <c r="K13" s="193"/>
      <c r="L13" s="194"/>
      <c r="M13" s="64"/>
    </row>
    <row r="14" spans="1:22" ht="14.25" customHeight="1" x14ac:dyDescent="0.3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9"/>
    </row>
    <row r="15" spans="1:22" ht="14.25" customHeight="1" x14ac:dyDescent="0.25"/>
    <row r="16" spans="1:2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B11:J11"/>
    <mergeCell ref="B13:L13"/>
    <mergeCell ref="B2:L2"/>
    <mergeCell ref="B5:F5"/>
    <mergeCell ref="B6:I6"/>
    <mergeCell ref="B8:I8"/>
    <mergeCell ref="B9:I9"/>
  </mergeCells>
  <pageMargins left="0.7" right="0.7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tabSelected="1" topLeftCell="A17" workbookViewId="0">
      <selection activeCell="E38" sqref="E38"/>
    </sheetView>
  </sheetViews>
  <sheetFormatPr defaultColWidth="12.59765625" defaultRowHeight="15" customHeight="1" x14ac:dyDescent="0.25"/>
  <cols>
    <col min="1" max="2" width="2.3984375" customWidth="1"/>
    <col min="3" max="3" width="6.69921875" customWidth="1"/>
    <col min="4" max="4" width="53.09765625" customWidth="1"/>
    <col min="5" max="5" width="44.3984375" customWidth="1"/>
    <col min="6" max="8" width="7.69921875" customWidth="1"/>
    <col min="9" max="10" width="2.3984375" customWidth="1"/>
    <col min="11" max="11" width="7.69921875" customWidth="1"/>
    <col min="12" max="26" width="7.59765625" customWidth="1"/>
  </cols>
  <sheetData>
    <row r="1" spans="1:26" ht="14.25" customHeight="1" x14ac:dyDescent="0.3">
      <c r="A1" s="1"/>
      <c r="B1" s="2"/>
      <c r="C1" s="90"/>
      <c r="D1" s="91"/>
      <c r="E1" s="92"/>
      <c r="F1" s="91"/>
      <c r="G1" s="91"/>
      <c r="H1" s="91"/>
      <c r="I1" s="91"/>
      <c r="J1" s="9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5.5" customHeight="1" x14ac:dyDescent="0.5">
      <c r="A2" s="4"/>
      <c r="B2" s="200" t="s">
        <v>7</v>
      </c>
      <c r="C2" s="191"/>
      <c r="D2" s="191"/>
      <c r="E2" s="191"/>
      <c r="F2" s="191"/>
      <c r="G2" s="191"/>
      <c r="H2" s="191"/>
      <c r="I2" s="201"/>
      <c r="J2" s="9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.75" customHeight="1" x14ac:dyDescent="0.4">
      <c r="A3" s="4"/>
      <c r="B3" s="202" t="s">
        <v>239</v>
      </c>
      <c r="C3" s="203"/>
      <c r="D3" s="203"/>
      <c r="E3" s="203"/>
      <c r="F3" s="203"/>
      <c r="G3" s="203"/>
      <c r="H3" s="203"/>
      <c r="I3" s="204"/>
      <c r="J3" s="94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4" customHeight="1" x14ac:dyDescent="0.4">
      <c r="A4" s="4"/>
      <c r="B4" s="205" t="s">
        <v>8</v>
      </c>
      <c r="C4" s="193"/>
      <c r="D4" s="193"/>
      <c r="E4" s="193"/>
      <c r="F4" s="193"/>
      <c r="G4" s="193"/>
      <c r="H4" s="193"/>
      <c r="I4" s="194"/>
      <c r="J4" s="9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3">
      <c r="A5" s="4"/>
      <c r="B5" s="5"/>
      <c r="C5" s="95"/>
      <c r="D5" s="96"/>
      <c r="E5" s="97"/>
      <c r="F5" s="96"/>
      <c r="G5" s="96"/>
      <c r="H5" s="96"/>
      <c r="I5" s="96"/>
      <c r="J5" s="6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8.75" customHeight="1" x14ac:dyDescent="0.3">
      <c r="A6" s="98"/>
      <c r="B6" s="199" t="s">
        <v>9</v>
      </c>
      <c r="C6" s="196"/>
      <c r="D6" s="196"/>
      <c r="E6" s="196"/>
      <c r="F6" s="196"/>
      <c r="G6" s="196"/>
      <c r="H6" s="196"/>
      <c r="I6" s="197"/>
      <c r="J6" s="99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 x14ac:dyDescent="0.3">
      <c r="A7" s="15"/>
      <c r="B7" s="16"/>
      <c r="C7" s="100"/>
      <c r="D7" s="101"/>
      <c r="E7" s="102"/>
      <c r="F7" s="101"/>
      <c r="G7" s="101"/>
      <c r="H7" s="101"/>
      <c r="I7" s="103"/>
      <c r="J7" s="94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 x14ac:dyDescent="0.3">
      <c r="A8" s="15"/>
      <c r="B8" s="16"/>
      <c r="C8" s="100"/>
      <c r="D8" s="101"/>
      <c r="E8" s="102"/>
      <c r="F8" s="16"/>
      <c r="G8" s="101"/>
      <c r="H8" s="101"/>
      <c r="I8" s="14"/>
      <c r="J8" s="94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 x14ac:dyDescent="0.3">
      <c r="A9" s="98"/>
      <c r="B9" s="104"/>
      <c r="C9" s="105"/>
      <c r="D9" s="102" t="s">
        <v>10</v>
      </c>
      <c r="E9" s="188"/>
      <c r="F9" s="106"/>
      <c r="G9" s="16"/>
      <c r="H9" s="16"/>
      <c r="I9" s="107"/>
      <c r="J9" s="99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 x14ac:dyDescent="0.3">
      <c r="A10" s="15"/>
      <c r="B10" s="16"/>
      <c r="C10" s="100"/>
      <c r="D10" s="101"/>
      <c r="E10" s="102"/>
      <c r="F10" s="101"/>
      <c r="G10" s="101"/>
      <c r="H10" s="101"/>
      <c r="I10" s="14"/>
      <c r="J10" s="94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 x14ac:dyDescent="0.3">
      <c r="A11" s="98"/>
      <c r="B11" s="104"/>
      <c r="C11" s="105"/>
      <c r="D11" s="102" t="s">
        <v>11</v>
      </c>
      <c r="E11" s="8"/>
      <c r="F11" s="106"/>
      <c r="G11" s="16"/>
      <c r="H11" s="16"/>
      <c r="I11" s="107"/>
      <c r="J11" s="99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 x14ac:dyDescent="0.3">
      <c r="A12" s="15"/>
      <c r="B12" s="16"/>
      <c r="C12" s="100"/>
      <c r="D12" s="108"/>
      <c r="E12" s="109"/>
      <c r="F12" s="16"/>
      <c r="G12" s="16"/>
      <c r="H12" s="16"/>
      <c r="I12" s="14"/>
      <c r="J12" s="94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 x14ac:dyDescent="0.3">
      <c r="A13" s="98"/>
      <c r="B13" s="104"/>
      <c r="C13" s="105"/>
      <c r="D13" s="102" t="s">
        <v>12</v>
      </c>
      <c r="E13" s="182"/>
      <c r="F13" s="106"/>
      <c r="G13" s="16"/>
      <c r="H13" s="16"/>
      <c r="I13" s="107"/>
      <c r="J13" s="99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 x14ac:dyDescent="0.3">
      <c r="A14" s="15"/>
      <c r="B14" s="16"/>
      <c r="C14" s="100"/>
      <c r="D14" s="108"/>
      <c r="E14" s="109"/>
      <c r="F14" s="16"/>
      <c r="G14" s="16"/>
      <c r="H14" s="16"/>
      <c r="I14" s="14"/>
      <c r="J14" s="94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 x14ac:dyDescent="0.3">
      <c r="A15" s="98"/>
      <c r="B15" s="104"/>
      <c r="C15" s="105"/>
      <c r="D15" s="102" t="s">
        <v>13</v>
      </c>
      <c r="E15" s="7" t="str">
        <f>$B$3&amp;E11</f>
        <v>TN020000xx</v>
      </c>
      <c r="F15" s="106"/>
      <c r="G15" s="16"/>
      <c r="H15" s="16"/>
      <c r="I15" s="107"/>
      <c r="J15" s="99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 x14ac:dyDescent="0.3">
      <c r="A16" s="15"/>
      <c r="B16" s="16"/>
      <c r="C16" s="100"/>
      <c r="D16" s="108"/>
      <c r="E16" s="109"/>
      <c r="F16" s="16"/>
      <c r="G16" s="16"/>
      <c r="H16" s="16"/>
      <c r="I16" s="14"/>
      <c r="J16" s="94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 x14ac:dyDescent="0.3">
      <c r="A17" s="98"/>
      <c r="B17" s="104"/>
      <c r="C17" s="110"/>
      <c r="D17" s="102"/>
      <c r="E17" s="109"/>
      <c r="F17" s="16"/>
      <c r="G17" s="16"/>
      <c r="H17" s="10"/>
      <c r="I17" s="107"/>
      <c r="J17" s="99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 x14ac:dyDescent="0.3">
      <c r="A18" s="98"/>
      <c r="B18" s="104"/>
      <c r="C18" s="110"/>
      <c r="D18" s="102" t="s">
        <v>14</v>
      </c>
      <c r="E18" s="105" t="s">
        <v>15</v>
      </c>
      <c r="F18" s="8"/>
      <c r="G18" s="111" t="s">
        <v>17</v>
      </c>
      <c r="H18" s="8"/>
      <c r="I18" s="107"/>
      <c r="J18" s="112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 x14ac:dyDescent="0.3">
      <c r="A19" s="15"/>
      <c r="B19" s="16"/>
      <c r="C19" s="100"/>
      <c r="D19" s="108"/>
      <c r="E19" s="100"/>
      <c r="F19" s="16"/>
      <c r="G19" s="16"/>
      <c r="H19" s="16"/>
      <c r="I19" s="14"/>
      <c r="J19" s="94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 x14ac:dyDescent="0.3">
      <c r="A20" s="98"/>
      <c r="B20" s="104"/>
      <c r="C20" s="105"/>
      <c r="D20" s="102" t="s">
        <v>18</v>
      </c>
      <c r="E20" s="105" t="s">
        <v>15</v>
      </c>
      <c r="F20" s="8"/>
      <c r="G20" s="111" t="s">
        <v>17</v>
      </c>
      <c r="H20" s="8"/>
      <c r="I20" s="107"/>
      <c r="J20" s="99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3">
      <c r="A21" s="15"/>
      <c r="B21" s="16"/>
      <c r="C21" s="100"/>
      <c r="D21" s="108"/>
      <c r="E21" s="109"/>
      <c r="F21" s="16"/>
      <c r="G21" s="16"/>
      <c r="H21" s="16"/>
      <c r="I21" s="14"/>
      <c r="J21" s="94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 x14ac:dyDescent="0.3">
      <c r="A22" s="98"/>
      <c r="B22" s="104"/>
      <c r="C22" s="110"/>
      <c r="D22" s="109"/>
      <c r="E22" s="109"/>
      <c r="F22" s="16"/>
      <c r="G22" s="16"/>
      <c r="H22" s="16"/>
      <c r="I22" s="107"/>
      <c r="J22" s="99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 x14ac:dyDescent="0.3">
      <c r="A23" s="98"/>
      <c r="B23" s="104"/>
      <c r="C23" s="105"/>
      <c r="D23" s="102" t="s">
        <v>20</v>
      </c>
      <c r="E23" s="9"/>
      <c r="F23" s="106"/>
      <c r="G23" s="16"/>
      <c r="H23" s="16"/>
      <c r="I23" s="107"/>
      <c r="J23" s="99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 x14ac:dyDescent="0.3">
      <c r="A24" s="98"/>
      <c r="B24" s="104"/>
      <c r="C24" s="110"/>
      <c r="D24" s="109"/>
      <c r="E24" s="109"/>
      <c r="F24" s="16"/>
      <c r="G24" s="16"/>
      <c r="H24" s="16"/>
      <c r="I24" s="107"/>
      <c r="J24" s="99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 x14ac:dyDescent="0.3">
      <c r="A25" s="98"/>
      <c r="B25" s="16"/>
      <c r="C25" s="100"/>
      <c r="D25" s="101"/>
      <c r="E25" s="102"/>
      <c r="F25" s="101"/>
      <c r="G25" s="101"/>
      <c r="H25" s="101"/>
      <c r="I25" s="113"/>
      <c r="J25" s="99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.75" customHeight="1" x14ac:dyDescent="0.3">
      <c r="A26" s="98"/>
      <c r="B26" s="199" t="s">
        <v>21</v>
      </c>
      <c r="C26" s="196"/>
      <c r="D26" s="196"/>
      <c r="E26" s="196"/>
      <c r="F26" s="196"/>
      <c r="G26" s="196"/>
      <c r="H26" s="196"/>
      <c r="I26" s="197"/>
      <c r="J26" s="99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3">
      <c r="A27" s="98"/>
      <c r="B27" s="104"/>
      <c r="C27" s="110"/>
      <c r="D27" s="109"/>
      <c r="E27" s="109"/>
      <c r="F27" s="16"/>
      <c r="G27" s="16"/>
      <c r="H27" s="16"/>
      <c r="I27" s="114"/>
      <c r="J27" s="99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4" x14ac:dyDescent="0.3">
      <c r="A28" s="98"/>
      <c r="B28" s="104"/>
      <c r="C28" s="105"/>
      <c r="D28" s="102" t="s">
        <v>22</v>
      </c>
      <c r="E28" s="182"/>
      <c r="F28" s="106"/>
      <c r="G28" s="16"/>
      <c r="H28" s="16"/>
      <c r="I28" s="107"/>
      <c r="J28" s="99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3">
      <c r="A29" s="98"/>
      <c r="B29" s="104"/>
      <c r="C29" s="110"/>
      <c r="D29" s="102"/>
      <c r="E29" s="109"/>
      <c r="F29" s="104"/>
      <c r="G29" s="16"/>
      <c r="H29" s="16"/>
      <c r="I29" s="107"/>
      <c r="J29" s="99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4" x14ac:dyDescent="0.3">
      <c r="A30" s="98"/>
      <c r="B30" s="104"/>
      <c r="C30" s="105"/>
      <c r="D30" s="102" t="s">
        <v>23</v>
      </c>
      <c r="E30" s="9"/>
      <c r="F30" s="106"/>
      <c r="G30" s="16"/>
      <c r="H30" s="16"/>
      <c r="I30" s="107"/>
      <c r="J30" s="99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 x14ac:dyDescent="0.3">
      <c r="A31" s="98"/>
      <c r="B31" s="104"/>
      <c r="C31" s="105"/>
      <c r="D31" s="102"/>
      <c r="E31" s="16"/>
      <c r="F31" s="106"/>
      <c r="G31" s="16"/>
      <c r="H31" s="16"/>
      <c r="I31" s="107"/>
      <c r="J31" s="99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60" customHeight="1" x14ac:dyDescent="0.3">
      <c r="A32" s="98"/>
      <c r="B32" s="104"/>
      <c r="C32" s="105"/>
      <c r="D32" s="102" t="s">
        <v>24</v>
      </c>
      <c r="E32" s="9"/>
      <c r="F32" s="106"/>
      <c r="G32" s="16"/>
      <c r="H32" s="16"/>
      <c r="I32" s="107"/>
      <c r="J32" s="99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3">
      <c r="A33" s="98"/>
      <c r="B33" s="104"/>
      <c r="C33" s="110"/>
      <c r="D33" s="102"/>
      <c r="E33" s="109"/>
      <c r="F33" s="16"/>
      <c r="G33" s="16"/>
      <c r="H33" s="16"/>
      <c r="I33" s="107"/>
      <c r="J33" s="99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3">
      <c r="A34" s="115"/>
      <c r="B34" s="12"/>
      <c r="C34" s="116"/>
      <c r="D34" s="117"/>
      <c r="E34" s="118"/>
      <c r="F34" s="11"/>
      <c r="G34" s="11"/>
      <c r="H34" s="11"/>
      <c r="I34" s="13"/>
      <c r="J34" s="99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9.5" customHeight="1" x14ac:dyDescent="0.3">
      <c r="A35" s="98"/>
      <c r="B35" s="198" t="s">
        <v>25</v>
      </c>
      <c r="C35" s="193"/>
      <c r="D35" s="193"/>
      <c r="E35" s="193"/>
      <c r="F35" s="193"/>
      <c r="G35" s="193"/>
      <c r="H35" s="193"/>
      <c r="I35" s="194"/>
      <c r="J35" s="99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3">
      <c r="A36" s="15"/>
      <c r="B36" s="16"/>
      <c r="C36" s="100"/>
      <c r="D36" s="108"/>
      <c r="E36" s="109"/>
      <c r="F36" s="16"/>
      <c r="G36" s="16"/>
      <c r="H36" s="16"/>
      <c r="I36" s="103"/>
      <c r="J36" s="94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3">
      <c r="A37" s="98"/>
      <c r="B37" s="104"/>
      <c r="C37" s="7" t="s">
        <v>26</v>
      </c>
      <c r="D37" s="8" t="s">
        <v>30</v>
      </c>
      <c r="E37" s="108"/>
      <c r="F37" s="108"/>
      <c r="G37" s="108"/>
      <c r="H37" s="16"/>
      <c r="I37" s="107"/>
      <c r="J37" s="99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3">
      <c r="A38" s="15"/>
      <c r="B38" s="16"/>
      <c r="C38" s="7" t="s">
        <v>27</v>
      </c>
      <c r="D38" s="8" t="s">
        <v>30</v>
      </c>
      <c r="E38" s="108"/>
      <c r="F38" s="108"/>
      <c r="G38" s="108"/>
      <c r="H38" s="16"/>
      <c r="I38" s="14"/>
      <c r="J38" s="94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3">
      <c r="A39" s="98"/>
      <c r="B39" s="104"/>
      <c r="C39" s="7" t="s">
        <v>28</v>
      </c>
      <c r="D39" s="8" t="s">
        <v>30</v>
      </c>
      <c r="E39" s="108"/>
      <c r="F39" s="108"/>
      <c r="G39" s="108"/>
      <c r="H39" s="16"/>
      <c r="I39" s="107"/>
      <c r="J39" s="99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3">
      <c r="A40" s="15"/>
      <c r="B40" s="16"/>
      <c r="C40" s="7" t="s">
        <v>29</v>
      </c>
      <c r="D40" s="8" t="s">
        <v>30</v>
      </c>
      <c r="E40" s="108"/>
      <c r="F40" s="108"/>
      <c r="G40" s="108"/>
      <c r="H40" s="16"/>
      <c r="I40" s="14"/>
      <c r="J40" s="94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3">
      <c r="A41" s="98"/>
      <c r="B41" s="104"/>
      <c r="C41" s="7" t="s">
        <v>31</v>
      </c>
      <c r="D41" s="8" t="s">
        <v>30</v>
      </c>
      <c r="E41" s="108"/>
      <c r="F41" s="108"/>
      <c r="G41" s="108"/>
      <c r="H41" s="16"/>
      <c r="I41" s="107"/>
      <c r="J41" s="99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3">
      <c r="A42" s="15"/>
      <c r="B42" s="16"/>
      <c r="C42" s="7" t="s">
        <v>32</v>
      </c>
      <c r="D42" s="8" t="s">
        <v>30</v>
      </c>
      <c r="E42" s="108"/>
      <c r="F42" s="108"/>
      <c r="G42" s="108"/>
      <c r="H42" s="108"/>
      <c r="I42" s="14"/>
      <c r="J42" s="94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3">
      <c r="A43" s="98"/>
      <c r="B43" s="104"/>
      <c r="C43" s="7" t="s">
        <v>33</v>
      </c>
      <c r="D43" s="8" t="s">
        <v>30</v>
      </c>
      <c r="E43" s="108"/>
      <c r="F43" s="108"/>
      <c r="G43" s="108"/>
      <c r="H43" s="108"/>
      <c r="I43" s="107"/>
      <c r="J43" s="99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3">
      <c r="A44" s="15"/>
      <c r="B44" s="16"/>
      <c r="C44" s="7" t="s">
        <v>34</v>
      </c>
      <c r="D44" s="8" t="s">
        <v>30</v>
      </c>
      <c r="E44" s="108"/>
      <c r="F44" s="108"/>
      <c r="G44" s="108"/>
      <c r="H44" s="108"/>
      <c r="I44" s="14"/>
      <c r="J44" s="94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3">
      <c r="A45" s="98"/>
      <c r="B45" s="104"/>
      <c r="C45" s="7" t="s">
        <v>35</v>
      </c>
      <c r="D45" s="8" t="s">
        <v>30</v>
      </c>
      <c r="E45" s="108"/>
      <c r="F45" s="108"/>
      <c r="G45" s="108"/>
      <c r="H45" s="108"/>
      <c r="I45" s="107"/>
      <c r="J45" s="99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3">
      <c r="A46" s="15"/>
      <c r="B46" s="16"/>
      <c r="C46" s="7" t="s">
        <v>36</v>
      </c>
      <c r="D46" s="8" t="s">
        <v>30</v>
      </c>
      <c r="E46" s="108"/>
      <c r="F46" s="108"/>
      <c r="G46" s="108"/>
      <c r="H46" s="108"/>
      <c r="I46" s="14"/>
      <c r="J46" s="94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3">
      <c r="A47" s="98"/>
      <c r="B47" s="104"/>
      <c r="C47" s="7" t="s">
        <v>37</v>
      </c>
      <c r="D47" s="8" t="s">
        <v>30</v>
      </c>
      <c r="E47" s="108"/>
      <c r="F47" s="108"/>
      <c r="G47" s="108"/>
      <c r="H47" s="108"/>
      <c r="I47" s="107"/>
      <c r="J47" s="99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3">
      <c r="A48" s="15"/>
      <c r="B48" s="16"/>
      <c r="C48" s="7" t="s">
        <v>38</v>
      </c>
      <c r="D48" s="8" t="s">
        <v>30</v>
      </c>
      <c r="E48" s="108"/>
      <c r="F48" s="108"/>
      <c r="G48" s="108"/>
      <c r="H48" s="108"/>
      <c r="I48" s="14"/>
      <c r="J48" s="94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3">
      <c r="A49" s="15"/>
      <c r="B49" s="16"/>
      <c r="C49" s="7" t="s">
        <v>39</v>
      </c>
      <c r="D49" s="8" t="s">
        <v>30</v>
      </c>
      <c r="E49" s="108"/>
      <c r="F49" s="108"/>
      <c r="G49" s="108"/>
      <c r="H49" s="108"/>
      <c r="I49" s="14"/>
      <c r="J49" s="94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3">
      <c r="A50" s="98"/>
      <c r="B50" s="104"/>
      <c r="C50" s="7" t="s">
        <v>40</v>
      </c>
      <c r="D50" s="8" t="s">
        <v>30</v>
      </c>
      <c r="E50" s="108"/>
      <c r="F50" s="108"/>
      <c r="G50" s="108"/>
      <c r="H50" s="108"/>
      <c r="I50" s="107"/>
      <c r="J50" s="99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3">
      <c r="A51" s="15"/>
      <c r="B51" s="16"/>
      <c r="C51" s="7" t="s">
        <v>41</v>
      </c>
      <c r="D51" s="8" t="s">
        <v>30</v>
      </c>
      <c r="E51" s="108"/>
      <c r="F51" s="108"/>
      <c r="G51" s="108"/>
      <c r="H51" s="108"/>
      <c r="I51" s="14"/>
      <c r="J51" s="94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3">
      <c r="A52" s="15"/>
      <c r="B52" s="16"/>
      <c r="C52" s="7" t="s">
        <v>42</v>
      </c>
      <c r="D52" s="8" t="s">
        <v>30</v>
      </c>
      <c r="E52" s="108"/>
      <c r="F52" s="108"/>
      <c r="G52" s="108"/>
      <c r="H52" s="108"/>
      <c r="I52" s="14"/>
      <c r="J52" s="94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3">
      <c r="A53" s="98"/>
      <c r="B53" s="104"/>
      <c r="C53" s="7" t="s">
        <v>43</v>
      </c>
      <c r="D53" s="8" t="s">
        <v>30</v>
      </c>
      <c r="E53" s="108"/>
      <c r="F53" s="108"/>
      <c r="G53" s="108"/>
      <c r="H53" s="16"/>
      <c r="I53" s="107"/>
      <c r="J53" s="99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3">
      <c r="A54" s="15"/>
      <c r="B54" s="16"/>
      <c r="C54" s="7" t="s">
        <v>44</v>
      </c>
      <c r="D54" s="8" t="s">
        <v>30</v>
      </c>
      <c r="E54" s="108"/>
      <c r="F54" s="108"/>
      <c r="G54" s="108"/>
      <c r="H54" s="16"/>
      <c r="I54" s="14"/>
      <c r="J54" s="9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3">
      <c r="A55" s="98"/>
      <c r="B55" s="104"/>
      <c r="C55" s="7" t="s">
        <v>45</v>
      </c>
      <c r="D55" s="8" t="s">
        <v>30</v>
      </c>
      <c r="E55" s="108"/>
      <c r="F55" s="108"/>
      <c r="G55" s="108"/>
      <c r="H55" s="119"/>
      <c r="I55" s="107"/>
      <c r="J55" s="99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">
      <c r="A56" s="15"/>
      <c r="B56" s="16"/>
      <c r="C56" s="7" t="s">
        <v>46</v>
      </c>
      <c r="D56" s="8" t="s">
        <v>30</v>
      </c>
      <c r="E56" s="108"/>
      <c r="F56" s="108"/>
      <c r="G56" s="108"/>
      <c r="H56" s="16"/>
      <c r="I56" s="14"/>
      <c r="J56" s="94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">
      <c r="A57" s="98"/>
      <c r="B57" s="104"/>
      <c r="C57" s="7" t="s">
        <v>47</v>
      </c>
      <c r="D57" s="8" t="s">
        <v>30</v>
      </c>
      <c r="E57" s="108"/>
      <c r="F57" s="108"/>
      <c r="G57" s="108"/>
      <c r="H57" s="119"/>
      <c r="I57" s="107"/>
      <c r="J57" s="99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">
      <c r="A58" s="15"/>
      <c r="B58" s="16"/>
      <c r="C58" s="7" t="s">
        <v>48</v>
      </c>
      <c r="D58" s="8" t="s">
        <v>30</v>
      </c>
      <c r="E58" s="108"/>
      <c r="F58" s="108"/>
      <c r="G58" s="108"/>
      <c r="H58" s="16"/>
      <c r="I58" s="14"/>
      <c r="J58" s="94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3">
      <c r="A59" s="98"/>
      <c r="B59" s="104"/>
      <c r="C59" s="7" t="s">
        <v>49</v>
      </c>
      <c r="D59" s="8" t="s">
        <v>30</v>
      </c>
      <c r="E59" s="108"/>
      <c r="F59" s="108"/>
      <c r="G59" s="108"/>
      <c r="H59" s="119"/>
      <c r="I59" s="107"/>
      <c r="J59" s="99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3">
      <c r="A60" s="15"/>
      <c r="B60" s="16"/>
      <c r="C60" s="7" t="s">
        <v>50</v>
      </c>
      <c r="D60" s="8" t="s">
        <v>30</v>
      </c>
      <c r="E60" s="108"/>
      <c r="F60" s="108"/>
      <c r="G60" s="108"/>
      <c r="H60" s="16"/>
      <c r="I60" s="14"/>
      <c r="J60" s="94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3">
      <c r="A61" s="98"/>
      <c r="B61" s="104"/>
      <c r="C61" s="7" t="s">
        <v>51</v>
      </c>
      <c r="D61" s="8" t="s">
        <v>30</v>
      </c>
      <c r="E61" s="108"/>
      <c r="F61" s="108"/>
      <c r="G61" s="108"/>
      <c r="H61" s="16"/>
      <c r="I61" s="107"/>
      <c r="J61" s="99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3">
      <c r="A62" s="15"/>
      <c r="B62" s="16"/>
      <c r="C62" s="7" t="s">
        <v>52</v>
      </c>
      <c r="D62" s="8" t="s">
        <v>30</v>
      </c>
      <c r="E62" s="108"/>
      <c r="F62" s="108"/>
      <c r="G62" s="108"/>
      <c r="H62" s="16"/>
      <c r="I62" s="14"/>
      <c r="J62" s="94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3">
      <c r="A63" s="98"/>
      <c r="B63" s="104"/>
      <c r="C63" s="7" t="s">
        <v>53</v>
      </c>
      <c r="D63" s="8" t="s">
        <v>30</v>
      </c>
      <c r="E63" s="108"/>
      <c r="F63" s="108"/>
      <c r="G63" s="108"/>
      <c r="H63" s="16"/>
      <c r="I63" s="107"/>
      <c r="J63" s="99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3">
      <c r="A64" s="15"/>
      <c r="B64" s="16"/>
      <c r="C64" s="7" t="s">
        <v>54</v>
      </c>
      <c r="D64" s="8" t="s">
        <v>30</v>
      </c>
      <c r="E64" s="108"/>
      <c r="F64" s="108"/>
      <c r="G64" s="108"/>
      <c r="H64" s="16"/>
      <c r="I64" s="14"/>
      <c r="J64" s="94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3">
      <c r="A65" s="98"/>
      <c r="B65" s="104"/>
      <c r="C65" s="7" t="s">
        <v>55</v>
      </c>
      <c r="D65" s="8" t="s">
        <v>30</v>
      </c>
      <c r="E65" s="108"/>
      <c r="F65" s="108"/>
      <c r="G65" s="108"/>
      <c r="H65" s="16"/>
      <c r="I65" s="107"/>
      <c r="J65" s="99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3">
      <c r="A66" s="15"/>
      <c r="B66" s="16"/>
      <c r="C66" s="7" t="s">
        <v>56</v>
      </c>
      <c r="D66" s="8" t="s">
        <v>30</v>
      </c>
      <c r="E66" s="108"/>
      <c r="F66" s="108"/>
      <c r="G66" s="108"/>
      <c r="H66" s="16"/>
      <c r="I66" s="14"/>
      <c r="J66" s="94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3">
      <c r="A67" s="98"/>
      <c r="B67" s="104"/>
      <c r="C67" s="7" t="s">
        <v>57</v>
      </c>
      <c r="D67" s="8" t="s">
        <v>30</v>
      </c>
      <c r="E67" s="108"/>
      <c r="F67" s="108"/>
      <c r="G67" s="108"/>
      <c r="H67" s="16"/>
      <c r="I67" s="107"/>
      <c r="J67" s="99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3">
      <c r="A68" s="15"/>
      <c r="B68" s="16"/>
      <c r="C68" s="7" t="s">
        <v>58</v>
      </c>
      <c r="D68" s="8" t="s">
        <v>30</v>
      </c>
      <c r="E68" s="108"/>
      <c r="F68" s="108"/>
      <c r="G68" s="108"/>
      <c r="H68" s="16"/>
      <c r="I68" s="14"/>
      <c r="J68" s="94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3">
      <c r="A69" s="98"/>
      <c r="B69" s="104"/>
      <c r="C69" s="7" t="s">
        <v>59</v>
      </c>
      <c r="D69" s="8" t="s">
        <v>30</v>
      </c>
      <c r="E69" s="108"/>
      <c r="F69" s="108"/>
      <c r="G69" s="108"/>
      <c r="H69" s="16"/>
      <c r="I69" s="107"/>
      <c r="J69" s="99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3">
      <c r="A70" s="98"/>
      <c r="B70" s="104"/>
      <c r="C70" s="7" t="s">
        <v>60</v>
      </c>
      <c r="D70" s="8" t="s">
        <v>30</v>
      </c>
      <c r="E70" s="108"/>
      <c r="F70" s="108"/>
      <c r="G70" s="108"/>
      <c r="H70" s="119"/>
      <c r="I70" s="107"/>
      <c r="J70" s="99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3">
      <c r="A71" s="15"/>
      <c r="B71" s="16"/>
      <c r="C71" s="7" t="s">
        <v>61</v>
      </c>
      <c r="D71" s="8" t="s">
        <v>30</v>
      </c>
      <c r="E71" s="108"/>
      <c r="F71" s="108"/>
      <c r="G71" s="108"/>
      <c r="H71" s="16"/>
      <c r="I71" s="14"/>
      <c r="J71" s="94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3">
      <c r="A72" s="15"/>
      <c r="B72" s="16"/>
      <c r="C72" s="7" t="s">
        <v>62</v>
      </c>
      <c r="D72" s="8" t="s">
        <v>30</v>
      </c>
      <c r="E72" s="108"/>
      <c r="F72" s="108"/>
      <c r="G72" s="108"/>
      <c r="H72" s="16"/>
      <c r="I72" s="14"/>
      <c r="J72" s="94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3">
      <c r="A73" s="15"/>
      <c r="B73" s="16"/>
      <c r="C73" s="7" t="s">
        <v>63</v>
      </c>
      <c r="D73" s="8" t="s">
        <v>30</v>
      </c>
      <c r="E73" s="108"/>
      <c r="F73" s="108"/>
      <c r="G73" s="108"/>
      <c r="H73" s="16"/>
      <c r="I73" s="14"/>
      <c r="J73" s="94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3">
      <c r="A74" s="15"/>
      <c r="B74" s="16"/>
      <c r="C74" s="7" t="s">
        <v>64</v>
      </c>
      <c r="D74" s="8" t="s">
        <v>30</v>
      </c>
      <c r="E74" s="108"/>
      <c r="F74" s="108"/>
      <c r="G74" s="108"/>
      <c r="H74" s="16"/>
      <c r="I74" s="14"/>
      <c r="J74" s="94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3">
      <c r="A75" s="98"/>
      <c r="B75" s="104"/>
      <c r="C75" s="7" t="s">
        <v>65</v>
      </c>
      <c r="D75" s="8" t="s">
        <v>30</v>
      </c>
      <c r="E75" s="108"/>
      <c r="F75" s="108"/>
      <c r="G75" s="16"/>
      <c r="H75" s="16"/>
      <c r="I75" s="107"/>
      <c r="J75" s="99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3">
      <c r="A76" s="15"/>
      <c r="B76" s="16"/>
      <c r="C76" s="7" t="s">
        <v>66</v>
      </c>
      <c r="D76" s="8" t="s">
        <v>30</v>
      </c>
      <c r="E76" s="108"/>
      <c r="F76" s="108"/>
      <c r="G76" s="16"/>
      <c r="H76" s="16"/>
      <c r="I76" s="14"/>
      <c r="J76" s="94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3">
      <c r="A77" s="15"/>
      <c r="B77" s="16"/>
      <c r="C77" s="100"/>
      <c r="D77" s="108"/>
      <c r="E77" s="109"/>
      <c r="F77" s="16"/>
      <c r="G77" s="16"/>
      <c r="H77" s="16"/>
      <c r="I77" s="113"/>
      <c r="J77" s="94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3">
      <c r="A78" s="115"/>
      <c r="B78" s="12"/>
      <c r="C78" s="116"/>
      <c r="D78" s="120"/>
      <c r="E78" s="118"/>
      <c r="F78" s="11"/>
      <c r="G78" s="11"/>
      <c r="H78" s="11"/>
      <c r="I78" s="13"/>
      <c r="J78" s="99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9.5" customHeight="1" x14ac:dyDescent="0.3">
      <c r="A79" s="98"/>
      <c r="B79" s="199" t="s">
        <v>67</v>
      </c>
      <c r="C79" s="196"/>
      <c r="D79" s="196"/>
      <c r="E79" s="196"/>
      <c r="F79" s="196"/>
      <c r="G79" s="196"/>
      <c r="H79" s="196"/>
      <c r="I79" s="197"/>
      <c r="J79" s="99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" customHeight="1" x14ac:dyDescent="0.3">
      <c r="A80" s="98"/>
      <c r="B80" s="16"/>
      <c r="C80" s="100"/>
      <c r="D80" s="108"/>
      <c r="E80" s="109"/>
      <c r="F80" s="16"/>
      <c r="G80" s="16"/>
      <c r="H80" s="16"/>
      <c r="I80" s="14"/>
      <c r="J80" s="99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" customHeight="1" x14ac:dyDescent="0.3">
      <c r="A81" s="98"/>
      <c r="B81" s="104"/>
      <c r="C81" s="7" t="s">
        <v>26</v>
      </c>
      <c r="D81" s="8" t="s">
        <v>68</v>
      </c>
      <c r="E81" s="108"/>
      <c r="F81" s="108"/>
      <c r="G81" s="108"/>
      <c r="H81" s="16"/>
      <c r="I81" s="107"/>
      <c r="J81" s="99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" customHeight="1" x14ac:dyDescent="0.3">
      <c r="A82" s="98"/>
      <c r="B82" s="16"/>
      <c r="C82" s="7" t="s">
        <v>27</v>
      </c>
      <c r="D82" s="8" t="s">
        <v>68</v>
      </c>
      <c r="E82" s="108"/>
      <c r="F82" s="108"/>
      <c r="G82" s="108"/>
      <c r="H82" s="16"/>
      <c r="I82" s="14"/>
      <c r="J82" s="99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" customHeight="1" x14ac:dyDescent="0.3">
      <c r="A83" s="98"/>
      <c r="B83" s="104"/>
      <c r="C83" s="7" t="s">
        <v>28</v>
      </c>
      <c r="D83" s="8" t="s">
        <v>68</v>
      </c>
      <c r="E83" s="108"/>
      <c r="F83" s="108"/>
      <c r="G83" s="108"/>
      <c r="H83" s="16"/>
      <c r="I83" s="107"/>
      <c r="J83" s="99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" customHeight="1" x14ac:dyDescent="0.3">
      <c r="A84" s="98"/>
      <c r="B84" s="16"/>
      <c r="C84" s="7" t="s">
        <v>29</v>
      </c>
      <c r="D84" s="8" t="s">
        <v>68</v>
      </c>
      <c r="E84" s="108"/>
      <c r="F84" s="108"/>
      <c r="G84" s="108"/>
      <c r="H84" s="16"/>
      <c r="I84" s="14"/>
      <c r="J84" s="99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" customHeight="1" x14ac:dyDescent="0.3">
      <c r="A85" s="98"/>
      <c r="B85" s="104"/>
      <c r="C85" s="7" t="s">
        <v>31</v>
      </c>
      <c r="D85" s="8" t="s">
        <v>68</v>
      </c>
      <c r="E85" s="108"/>
      <c r="F85" s="108"/>
      <c r="G85" s="108"/>
      <c r="H85" s="16"/>
      <c r="I85" s="107"/>
      <c r="J85" s="99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" customHeight="1" x14ac:dyDescent="0.3">
      <c r="A86" s="98"/>
      <c r="B86" s="16"/>
      <c r="C86" s="7" t="s">
        <v>32</v>
      </c>
      <c r="D86" s="8" t="s">
        <v>68</v>
      </c>
      <c r="E86" s="108"/>
      <c r="F86" s="108"/>
      <c r="G86" s="108"/>
      <c r="H86" s="108"/>
      <c r="I86" s="14"/>
      <c r="J86" s="99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" customHeight="1" x14ac:dyDescent="0.3">
      <c r="A87" s="98"/>
      <c r="B87" s="104"/>
      <c r="C87" s="7" t="s">
        <v>33</v>
      </c>
      <c r="D87" s="8" t="s">
        <v>68</v>
      </c>
      <c r="E87" s="108"/>
      <c r="F87" s="108"/>
      <c r="G87" s="108"/>
      <c r="H87" s="108"/>
      <c r="I87" s="107"/>
      <c r="J87" s="99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" customHeight="1" x14ac:dyDescent="0.3">
      <c r="A88" s="98"/>
      <c r="B88" s="16"/>
      <c r="C88" s="7" t="s">
        <v>34</v>
      </c>
      <c r="D88" s="8" t="s">
        <v>68</v>
      </c>
      <c r="E88" s="108"/>
      <c r="F88" s="108"/>
      <c r="G88" s="108"/>
      <c r="H88" s="108"/>
      <c r="I88" s="14"/>
      <c r="J88" s="99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" customHeight="1" x14ac:dyDescent="0.3">
      <c r="A89" s="98"/>
      <c r="B89" s="104"/>
      <c r="C89" s="7" t="s">
        <v>35</v>
      </c>
      <c r="D89" s="8" t="s">
        <v>68</v>
      </c>
      <c r="E89" s="108"/>
      <c r="F89" s="108"/>
      <c r="G89" s="108"/>
      <c r="H89" s="108"/>
      <c r="I89" s="107"/>
      <c r="J89" s="99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" customHeight="1" x14ac:dyDescent="0.3">
      <c r="A90" s="98"/>
      <c r="B90" s="16"/>
      <c r="C90" s="7" t="s">
        <v>36</v>
      </c>
      <c r="D90" s="8" t="s">
        <v>68</v>
      </c>
      <c r="E90" s="108"/>
      <c r="F90" s="108"/>
      <c r="G90" s="108"/>
      <c r="H90" s="108"/>
      <c r="I90" s="14"/>
      <c r="J90" s="99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" customHeight="1" x14ac:dyDescent="0.3">
      <c r="A91" s="98"/>
      <c r="B91" s="104"/>
      <c r="C91" s="7" t="s">
        <v>37</v>
      </c>
      <c r="D91" s="8" t="s">
        <v>68</v>
      </c>
      <c r="E91" s="108"/>
      <c r="F91" s="108"/>
      <c r="G91" s="108"/>
      <c r="H91" s="108"/>
      <c r="I91" s="107"/>
      <c r="J91" s="99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" customHeight="1" x14ac:dyDescent="0.3">
      <c r="A92" s="98"/>
      <c r="B92" s="16"/>
      <c r="C92" s="7" t="s">
        <v>38</v>
      </c>
      <c r="D92" s="8" t="s">
        <v>68</v>
      </c>
      <c r="E92" s="108"/>
      <c r="F92" s="108"/>
      <c r="G92" s="108"/>
      <c r="H92" s="108"/>
      <c r="I92" s="14"/>
      <c r="J92" s="99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" customHeight="1" x14ac:dyDescent="0.3">
      <c r="A93" s="98"/>
      <c r="B93" s="16"/>
      <c r="C93" s="7" t="s">
        <v>39</v>
      </c>
      <c r="D93" s="8" t="s">
        <v>68</v>
      </c>
      <c r="E93" s="108"/>
      <c r="F93" s="108"/>
      <c r="G93" s="108"/>
      <c r="H93" s="108"/>
      <c r="I93" s="14"/>
      <c r="J93" s="99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" customHeight="1" x14ac:dyDescent="0.3">
      <c r="A94" s="98"/>
      <c r="B94" s="104"/>
      <c r="C94" s="7" t="s">
        <v>40</v>
      </c>
      <c r="D94" s="8" t="s">
        <v>68</v>
      </c>
      <c r="E94" s="108"/>
      <c r="F94" s="108"/>
      <c r="G94" s="108"/>
      <c r="H94" s="108"/>
      <c r="I94" s="107"/>
      <c r="J94" s="99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" customHeight="1" x14ac:dyDescent="0.3">
      <c r="A95" s="98"/>
      <c r="B95" s="16"/>
      <c r="C95" s="7" t="s">
        <v>41</v>
      </c>
      <c r="D95" s="8" t="s">
        <v>68</v>
      </c>
      <c r="E95" s="108"/>
      <c r="F95" s="108"/>
      <c r="G95" s="108"/>
      <c r="H95" s="108"/>
      <c r="I95" s="14"/>
      <c r="J95" s="99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" customHeight="1" x14ac:dyDescent="0.3">
      <c r="A96" s="15"/>
      <c r="B96" s="16"/>
      <c r="C96" s="7" t="s">
        <v>42</v>
      </c>
      <c r="D96" s="8" t="s">
        <v>68</v>
      </c>
      <c r="E96" s="108"/>
      <c r="F96" s="108"/>
      <c r="G96" s="108"/>
      <c r="H96" s="108"/>
      <c r="I96" s="14"/>
      <c r="J96" s="94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" customHeight="1" x14ac:dyDescent="0.3">
      <c r="A97" s="15"/>
      <c r="B97" s="104"/>
      <c r="C97" s="7" t="s">
        <v>43</v>
      </c>
      <c r="D97" s="8" t="s">
        <v>68</v>
      </c>
      <c r="E97" s="108"/>
      <c r="F97" s="108"/>
      <c r="G97" s="108"/>
      <c r="H97" s="16"/>
      <c r="I97" s="107"/>
      <c r="J97" s="94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" customHeight="1" x14ac:dyDescent="0.3">
      <c r="A98" s="15"/>
      <c r="B98" s="16"/>
      <c r="C98" s="7" t="s">
        <v>44</v>
      </c>
      <c r="D98" s="8" t="s">
        <v>68</v>
      </c>
      <c r="E98" s="108"/>
      <c r="F98" s="108"/>
      <c r="G98" s="108"/>
      <c r="H98" s="16"/>
      <c r="I98" s="14"/>
      <c r="J98" s="94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" customHeight="1" x14ac:dyDescent="0.3">
      <c r="A99" s="15"/>
      <c r="B99" s="104"/>
      <c r="C99" s="7" t="s">
        <v>45</v>
      </c>
      <c r="D99" s="8" t="s">
        <v>68</v>
      </c>
      <c r="E99" s="108"/>
      <c r="F99" s="108"/>
      <c r="G99" s="108"/>
      <c r="H99" s="106"/>
      <c r="I99" s="107"/>
      <c r="J99" s="94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" customHeight="1" x14ac:dyDescent="0.3">
      <c r="A100" s="15"/>
      <c r="B100" s="16"/>
      <c r="C100" s="7" t="s">
        <v>46</v>
      </c>
      <c r="D100" s="8" t="s">
        <v>68</v>
      </c>
      <c r="E100" s="108"/>
      <c r="F100" s="108"/>
      <c r="G100" s="108"/>
      <c r="H100" s="16"/>
      <c r="I100" s="14"/>
      <c r="J100" s="94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" customHeight="1" x14ac:dyDescent="0.3">
      <c r="A101" s="15"/>
      <c r="B101" s="104"/>
      <c r="C101" s="7" t="s">
        <v>47</v>
      </c>
      <c r="D101" s="8" t="s">
        <v>68</v>
      </c>
      <c r="E101" s="108"/>
      <c r="F101" s="108"/>
      <c r="G101" s="108"/>
      <c r="H101" s="106"/>
      <c r="I101" s="107"/>
      <c r="J101" s="94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" customHeight="1" x14ac:dyDescent="0.3">
      <c r="A102" s="15"/>
      <c r="B102" s="16"/>
      <c r="C102" s="7" t="s">
        <v>48</v>
      </c>
      <c r="D102" s="8" t="s">
        <v>68</v>
      </c>
      <c r="E102" s="108"/>
      <c r="F102" s="108"/>
      <c r="G102" s="108"/>
      <c r="H102" s="16"/>
      <c r="I102" s="14"/>
      <c r="J102" s="94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" customHeight="1" x14ac:dyDescent="0.3">
      <c r="A103" s="15"/>
      <c r="B103" s="104"/>
      <c r="C103" s="7" t="s">
        <v>49</v>
      </c>
      <c r="D103" s="8" t="s">
        <v>68</v>
      </c>
      <c r="E103" s="108"/>
      <c r="F103" s="108"/>
      <c r="G103" s="108"/>
      <c r="H103" s="106"/>
      <c r="I103" s="107"/>
      <c r="J103" s="94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" customHeight="1" x14ac:dyDescent="0.3">
      <c r="A104" s="15"/>
      <c r="B104" s="16"/>
      <c r="C104" s="7" t="s">
        <v>50</v>
      </c>
      <c r="D104" s="8" t="s">
        <v>68</v>
      </c>
      <c r="E104" s="108"/>
      <c r="F104" s="108"/>
      <c r="G104" s="108"/>
      <c r="H104" s="16"/>
      <c r="I104" s="14"/>
      <c r="J104" s="94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" customHeight="1" x14ac:dyDescent="0.3">
      <c r="A105" s="15"/>
      <c r="B105" s="104"/>
      <c r="C105" s="7" t="s">
        <v>51</v>
      </c>
      <c r="D105" s="8" t="s">
        <v>68</v>
      </c>
      <c r="E105" s="108"/>
      <c r="F105" s="108"/>
      <c r="G105" s="108"/>
      <c r="H105" s="16"/>
      <c r="I105" s="107"/>
      <c r="J105" s="94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" customHeight="1" x14ac:dyDescent="0.3">
      <c r="A106" s="15"/>
      <c r="B106" s="16"/>
      <c r="C106" s="7" t="s">
        <v>52</v>
      </c>
      <c r="D106" s="8" t="s">
        <v>68</v>
      </c>
      <c r="E106" s="108"/>
      <c r="F106" s="108"/>
      <c r="G106" s="108"/>
      <c r="H106" s="16"/>
      <c r="I106" s="14"/>
      <c r="J106" s="94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" customHeight="1" x14ac:dyDescent="0.3">
      <c r="A107" s="15"/>
      <c r="B107" s="104"/>
      <c r="C107" s="7" t="s">
        <v>53</v>
      </c>
      <c r="D107" s="8" t="s">
        <v>68</v>
      </c>
      <c r="E107" s="108"/>
      <c r="F107" s="108"/>
      <c r="G107" s="108"/>
      <c r="H107" s="16"/>
      <c r="I107" s="107"/>
      <c r="J107" s="94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" customHeight="1" x14ac:dyDescent="0.3">
      <c r="A108" s="15"/>
      <c r="B108" s="16"/>
      <c r="C108" s="7" t="s">
        <v>54</v>
      </c>
      <c r="D108" s="8" t="s">
        <v>68</v>
      </c>
      <c r="E108" s="108"/>
      <c r="F108" s="108"/>
      <c r="G108" s="108"/>
      <c r="H108" s="16"/>
      <c r="I108" s="14"/>
      <c r="J108" s="94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" customHeight="1" x14ac:dyDescent="0.3">
      <c r="A109" s="15"/>
      <c r="B109" s="104"/>
      <c r="C109" s="7" t="s">
        <v>55</v>
      </c>
      <c r="D109" s="8" t="s">
        <v>68</v>
      </c>
      <c r="E109" s="108"/>
      <c r="F109" s="108"/>
      <c r="G109" s="108"/>
      <c r="H109" s="16"/>
      <c r="I109" s="107"/>
      <c r="J109" s="94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" customHeight="1" x14ac:dyDescent="0.3">
      <c r="A110" s="15"/>
      <c r="B110" s="16"/>
      <c r="C110" s="7" t="s">
        <v>56</v>
      </c>
      <c r="D110" s="8" t="s">
        <v>68</v>
      </c>
      <c r="E110" s="108"/>
      <c r="F110" s="108"/>
      <c r="G110" s="108"/>
      <c r="H110" s="16"/>
      <c r="I110" s="14"/>
      <c r="J110" s="94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" customHeight="1" x14ac:dyDescent="0.3">
      <c r="A111" s="15"/>
      <c r="B111" s="104"/>
      <c r="C111" s="7" t="s">
        <v>57</v>
      </c>
      <c r="D111" s="8" t="s">
        <v>68</v>
      </c>
      <c r="E111" s="108"/>
      <c r="F111" s="108"/>
      <c r="G111" s="108"/>
      <c r="H111" s="16"/>
      <c r="I111" s="107"/>
      <c r="J111" s="94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" customHeight="1" x14ac:dyDescent="0.3">
      <c r="A112" s="15"/>
      <c r="B112" s="16"/>
      <c r="C112" s="7" t="s">
        <v>58</v>
      </c>
      <c r="D112" s="8" t="s">
        <v>68</v>
      </c>
      <c r="E112" s="108"/>
      <c r="F112" s="108"/>
      <c r="G112" s="108"/>
      <c r="H112" s="16"/>
      <c r="I112" s="14"/>
      <c r="J112" s="94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" customHeight="1" x14ac:dyDescent="0.3">
      <c r="A113" s="15"/>
      <c r="B113" s="104"/>
      <c r="C113" s="7" t="s">
        <v>59</v>
      </c>
      <c r="D113" s="8" t="s">
        <v>68</v>
      </c>
      <c r="E113" s="108"/>
      <c r="F113" s="108"/>
      <c r="G113" s="108"/>
      <c r="H113" s="16"/>
      <c r="I113" s="107"/>
      <c r="J113" s="99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" customHeight="1" x14ac:dyDescent="0.3">
      <c r="A114" s="15"/>
      <c r="B114" s="104"/>
      <c r="C114" s="7" t="s">
        <v>60</v>
      </c>
      <c r="D114" s="8" t="s">
        <v>68</v>
      </c>
      <c r="E114" s="108"/>
      <c r="F114" s="108"/>
      <c r="G114" s="108"/>
      <c r="H114" s="106"/>
      <c r="I114" s="107"/>
      <c r="J114" s="99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" customHeight="1" x14ac:dyDescent="0.3">
      <c r="A115" s="15"/>
      <c r="B115" s="16"/>
      <c r="C115" s="7" t="s">
        <v>61</v>
      </c>
      <c r="D115" s="8" t="s">
        <v>68</v>
      </c>
      <c r="E115" s="108"/>
      <c r="F115" s="108"/>
      <c r="G115" s="108"/>
      <c r="H115" s="16"/>
      <c r="I115" s="14"/>
      <c r="J115" s="99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" customHeight="1" x14ac:dyDescent="0.3">
      <c r="A116" s="15"/>
      <c r="B116" s="16"/>
      <c r="C116" s="7" t="s">
        <v>62</v>
      </c>
      <c r="D116" s="8" t="s">
        <v>68</v>
      </c>
      <c r="E116" s="108"/>
      <c r="F116" s="108"/>
      <c r="G116" s="108"/>
      <c r="H116" s="16"/>
      <c r="I116" s="14"/>
      <c r="J116" s="94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" customHeight="1" x14ac:dyDescent="0.3">
      <c r="A117" s="15"/>
      <c r="B117" s="16"/>
      <c r="C117" s="7" t="s">
        <v>63</v>
      </c>
      <c r="D117" s="8" t="s">
        <v>68</v>
      </c>
      <c r="E117" s="108"/>
      <c r="F117" s="108"/>
      <c r="G117" s="108"/>
      <c r="H117" s="16"/>
      <c r="I117" s="14"/>
      <c r="J117" s="94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" customHeight="1" x14ac:dyDescent="0.3">
      <c r="A118" s="15"/>
      <c r="B118" s="16"/>
      <c r="C118" s="7" t="s">
        <v>64</v>
      </c>
      <c r="D118" s="8" t="s">
        <v>68</v>
      </c>
      <c r="E118" s="108"/>
      <c r="F118" s="108"/>
      <c r="G118" s="108"/>
      <c r="H118" s="16"/>
      <c r="I118" s="14"/>
      <c r="J118" s="94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" customHeight="1" x14ac:dyDescent="0.3">
      <c r="A119" s="15"/>
      <c r="B119" s="104"/>
      <c r="C119" s="7" t="s">
        <v>65</v>
      </c>
      <c r="D119" s="8" t="s">
        <v>68</v>
      </c>
      <c r="E119" s="108"/>
      <c r="F119" s="108"/>
      <c r="G119" s="16"/>
      <c r="H119" s="16"/>
      <c r="I119" s="107"/>
      <c r="J119" s="94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" customHeight="1" x14ac:dyDescent="0.3">
      <c r="A120" s="15"/>
      <c r="B120" s="16"/>
      <c r="C120" s="7" t="s">
        <v>66</v>
      </c>
      <c r="D120" s="8" t="s">
        <v>68</v>
      </c>
      <c r="E120" s="108"/>
      <c r="F120" s="108"/>
      <c r="G120" s="16"/>
      <c r="H120" s="16"/>
      <c r="I120" s="14"/>
      <c r="J120" s="94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" customHeight="1" x14ac:dyDescent="0.3">
      <c r="A121" s="15"/>
      <c r="B121" s="16"/>
      <c r="C121" s="100"/>
      <c r="D121" s="108"/>
      <c r="E121" s="109"/>
      <c r="F121" s="16"/>
      <c r="G121" s="16"/>
      <c r="H121" s="16"/>
      <c r="I121" s="16"/>
      <c r="J121" s="17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3">
      <c r="A122" s="121"/>
      <c r="B122" s="118"/>
      <c r="C122" s="11"/>
      <c r="D122" s="11"/>
      <c r="E122" s="11"/>
      <c r="F122" s="122"/>
      <c r="G122" s="122"/>
      <c r="H122" s="122"/>
      <c r="I122" s="11"/>
      <c r="J122" s="18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3">
      <c r="A123" s="3"/>
      <c r="B123" s="3"/>
      <c r="C123" s="3"/>
      <c r="D123" s="19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B35:I35"/>
    <mergeCell ref="B79:I79"/>
    <mergeCell ref="B2:I2"/>
    <mergeCell ref="B3:I3"/>
    <mergeCell ref="B4:I4"/>
    <mergeCell ref="B6:I6"/>
    <mergeCell ref="B26:I26"/>
  </mergeCells>
  <conditionalFormatting sqref="F97">
    <cfRule type="notContainsBlanks" dxfId="526" priority="1">
      <formula>LEN(TRIM(F97))&gt;0</formula>
    </cfRule>
  </conditionalFormatting>
  <pageMargins left="0.7" right="0.7" top="0.78740157499999996" bottom="0.78740157499999996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100-000000000000}">
          <x14:formula1>
            <xm:f>Číselníky!$B$1:$B$6</xm:f>
          </x14:formula1>
          <xm:sqref>H20 H18</xm:sqref>
        </x14:dataValidation>
        <x14:dataValidation type="list" allowBlank="1" showErrorMessage="1" xr:uid="{00000000-0002-0000-0100-000001000000}">
          <x14:formula1>
            <xm:f>Číselníky!$A$40:$A$139</xm:f>
          </x14:formula1>
          <xm:sqref>E11</xm:sqref>
        </x14:dataValidation>
        <x14:dataValidation type="list" allowBlank="1" showErrorMessage="1" xr:uid="{00000000-0002-0000-0100-000002000000}">
          <x14:formula1>
            <xm:f>Číselníky!$A$1:$A$12</xm:f>
          </x14:formula1>
          <xm:sqref>F18 F20</xm:sqref>
        </x14:dataValidation>
        <x14:dataValidation type="list" allowBlank="1" showErrorMessage="1" xr:uid="{00000000-0002-0000-0100-000003000000}">
          <x14:formula1>
            <xm:f>'Seznam účastníků a pracovišť'!$B$5:$B$45</xm:f>
          </x14:formula1>
          <xm:sqref>D37:D76</xm:sqref>
        </x14:dataValidation>
        <x14:dataValidation type="list" allowBlank="1" showErrorMessage="1" xr:uid="{99CB618B-9F96-4074-8777-5B67EF872932}">
          <x14:formula1>
            <xm:f>'Seznam účastníků a pracovišť'!$D$5:$D$55</xm:f>
          </x14:formula1>
          <xm:sqref>D81:D120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00"/>
  <sheetViews>
    <sheetView showGridLines="0" topLeftCell="B1" workbookViewId="0">
      <selection activeCell="I14" sqref="I14"/>
    </sheetView>
  </sheetViews>
  <sheetFormatPr defaultColWidth="12.59765625" defaultRowHeight="15" customHeight="1" x14ac:dyDescent="0.25"/>
  <cols>
    <col min="1" max="1" width="2.3984375" customWidth="1"/>
    <col min="2" max="3" width="7.69921875" customWidth="1"/>
    <col min="4" max="10" width="26.8984375" customWidth="1"/>
    <col min="11" max="11" width="18.09765625" customWidth="1"/>
    <col min="12" max="12" width="2.3984375" customWidth="1"/>
    <col min="13" max="21" width="7.59765625" customWidth="1"/>
  </cols>
  <sheetData>
    <row r="1" spans="1:21" ht="14.25" customHeight="1" x14ac:dyDescent="0.3">
      <c r="A1" s="69"/>
      <c r="B1" s="69"/>
      <c r="C1" s="70"/>
      <c r="D1" s="70"/>
      <c r="E1" s="70"/>
      <c r="F1" s="70"/>
      <c r="G1" s="70"/>
      <c r="H1" s="70"/>
      <c r="I1" s="70"/>
      <c r="J1" s="70"/>
      <c r="K1" s="122"/>
      <c r="L1" s="71"/>
      <c r="M1" s="3"/>
      <c r="N1" s="3"/>
      <c r="O1" s="3"/>
      <c r="P1" s="3"/>
      <c r="Q1" s="3"/>
      <c r="R1" s="3"/>
      <c r="S1" s="3"/>
      <c r="T1" s="3"/>
      <c r="U1" s="3"/>
    </row>
    <row r="2" spans="1:21" ht="26.25" customHeight="1" x14ac:dyDescent="0.5">
      <c r="A2" s="208"/>
      <c r="B2" s="211" t="s">
        <v>7</v>
      </c>
      <c r="C2" s="212"/>
      <c r="D2" s="212"/>
      <c r="E2" s="212"/>
      <c r="F2" s="212"/>
      <c r="G2" s="212"/>
      <c r="H2" s="212"/>
      <c r="I2" s="212"/>
      <c r="J2" s="212"/>
      <c r="K2" s="213"/>
      <c r="L2" s="214"/>
      <c r="M2" s="3"/>
      <c r="N2" s="3"/>
      <c r="O2" s="3"/>
      <c r="P2" s="3"/>
      <c r="Q2" s="3"/>
      <c r="R2" s="3"/>
      <c r="S2" s="3"/>
      <c r="T2" s="3"/>
      <c r="U2" s="3"/>
    </row>
    <row r="3" spans="1:21" ht="19.5" customHeight="1" x14ac:dyDescent="0.4">
      <c r="A3" s="209"/>
      <c r="B3" s="215" t="str">
        <f>'Základní údaje'!B3:I3</f>
        <v>TN020000xx</v>
      </c>
      <c r="C3" s="191"/>
      <c r="D3" s="191"/>
      <c r="E3" s="191"/>
      <c r="F3" s="191"/>
      <c r="G3" s="191"/>
      <c r="H3" s="191"/>
      <c r="I3" s="191"/>
      <c r="J3" s="191"/>
      <c r="K3" s="201"/>
      <c r="L3" s="201"/>
      <c r="M3" s="3"/>
      <c r="N3" s="3"/>
      <c r="O3" s="3"/>
      <c r="P3" s="3"/>
      <c r="Q3" s="3"/>
      <c r="R3" s="3"/>
      <c r="S3" s="3"/>
      <c r="T3" s="3"/>
      <c r="U3" s="3"/>
    </row>
    <row r="4" spans="1:21" ht="18.75" customHeight="1" x14ac:dyDescent="0.4">
      <c r="A4" s="209"/>
      <c r="B4" s="205" t="s">
        <v>8</v>
      </c>
      <c r="C4" s="193"/>
      <c r="D4" s="193"/>
      <c r="E4" s="193"/>
      <c r="F4" s="193"/>
      <c r="G4" s="193"/>
      <c r="H4" s="193"/>
      <c r="I4" s="193"/>
      <c r="J4" s="193"/>
      <c r="K4" s="194"/>
      <c r="L4" s="201"/>
      <c r="M4" s="3"/>
      <c r="N4" s="3"/>
      <c r="O4" s="3"/>
      <c r="P4" s="3"/>
      <c r="Q4" s="3"/>
      <c r="R4" s="3"/>
      <c r="S4" s="3"/>
      <c r="T4" s="3"/>
      <c r="U4" s="3"/>
    </row>
    <row r="5" spans="1:21" ht="19.5" customHeight="1" x14ac:dyDescent="0.3">
      <c r="A5" s="209"/>
      <c r="B5" s="216"/>
      <c r="C5" s="217"/>
      <c r="D5" s="217"/>
      <c r="E5" s="217"/>
      <c r="F5" s="217"/>
      <c r="G5" s="217"/>
      <c r="H5" s="217"/>
      <c r="I5" s="217"/>
      <c r="J5" s="217"/>
      <c r="K5" s="201"/>
      <c r="L5" s="201"/>
      <c r="M5" s="3"/>
      <c r="N5" s="3"/>
      <c r="O5" s="3"/>
      <c r="P5" s="3"/>
      <c r="Q5" s="3"/>
      <c r="R5" s="3"/>
      <c r="S5" s="3"/>
      <c r="T5" s="3"/>
      <c r="U5" s="3"/>
    </row>
    <row r="6" spans="1:21" ht="18.75" customHeight="1" x14ac:dyDescent="0.3">
      <c r="A6" s="209"/>
      <c r="B6" s="199" t="s">
        <v>69</v>
      </c>
      <c r="C6" s="196"/>
      <c r="D6" s="196"/>
      <c r="E6" s="196"/>
      <c r="F6" s="196"/>
      <c r="G6" s="196"/>
      <c r="H6" s="196"/>
      <c r="I6" s="196"/>
      <c r="J6" s="196"/>
      <c r="K6" s="197"/>
      <c r="L6" s="201"/>
      <c r="M6" s="3"/>
      <c r="N6" s="3"/>
      <c r="O6" s="3"/>
      <c r="P6" s="3"/>
      <c r="Q6" s="3"/>
      <c r="R6" s="3"/>
      <c r="S6" s="3"/>
      <c r="T6" s="3"/>
      <c r="U6" s="3"/>
    </row>
    <row r="7" spans="1:21" ht="15" customHeight="1" x14ac:dyDescent="0.3">
      <c r="A7" s="209"/>
      <c r="B7" s="24"/>
      <c r="C7" s="123"/>
      <c r="D7" s="206"/>
      <c r="E7" s="191"/>
      <c r="F7" s="191"/>
      <c r="G7" s="191"/>
      <c r="H7" s="191"/>
      <c r="I7" s="191"/>
      <c r="J7" s="191"/>
      <c r="K7" s="14"/>
      <c r="L7" s="201"/>
      <c r="M7" s="3"/>
      <c r="N7" s="3"/>
      <c r="O7" s="3"/>
      <c r="P7" s="3"/>
      <c r="Q7" s="3"/>
      <c r="R7" s="3"/>
      <c r="S7" s="3"/>
      <c r="T7" s="3"/>
      <c r="U7" s="3"/>
    </row>
    <row r="8" spans="1:21" ht="14.25" customHeight="1" x14ac:dyDescent="0.3">
      <c r="A8" s="209"/>
      <c r="B8" s="124"/>
      <c r="C8" s="125"/>
      <c r="D8" s="126"/>
      <c r="E8" s="126"/>
      <c r="F8" s="207" t="s">
        <v>70</v>
      </c>
      <c r="G8" s="191"/>
      <c r="H8" s="127"/>
      <c r="I8" s="127"/>
      <c r="J8" s="128"/>
      <c r="K8" s="129"/>
      <c r="L8" s="201"/>
      <c r="M8" s="3"/>
      <c r="N8" s="3"/>
      <c r="O8" s="3"/>
      <c r="P8" s="3"/>
      <c r="Q8" s="3"/>
      <c r="R8" s="3"/>
      <c r="S8" s="3"/>
      <c r="T8" s="3"/>
      <c r="U8" s="3"/>
    </row>
    <row r="9" spans="1:21" ht="14.25" customHeight="1" x14ac:dyDescent="0.3">
      <c r="A9" s="209"/>
      <c r="B9" s="130"/>
      <c r="C9" s="119"/>
      <c r="D9" s="131" t="s">
        <v>71</v>
      </c>
      <c r="E9" s="131" t="s">
        <v>72</v>
      </c>
      <c r="F9" s="131" t="s">
        <v>73</v>
      </c>
      <c r="G9" s="131" t="s">
        <v>74</v>
      </c>
      <c r="H9" s="131" t="s">
        <v>75</v>
      </c>
      <c r="I9" s="131" t="s">
        <v>76</v>
      </c>
      <c r="J9" s="132" t="s">
        <v>77</v>
      </c>
      <c r="K9" s="133"/>
      <c r="L9" s="201"/>
      <c r="M9" s="3"/>
      <c r="N9" s="3"/>
      <c r="O9" s="3"/>
      <c r="P9" s="3"/>
      <c r="Q9" s="3"/>
      <c r="R9" s="3"/>
      <c r="S9" s="3"/>
      <c r="T9" s="3"/>
      <c r="U9" s="3"/>
    </row>
    <row r="10" spans="1:21" ht="14.4" x14ac:dyDescent="0.3">
      <c r="A10" s="209"/>
      <c r="B10" s="134"/>
      <c r="C10" s="135"/>
      <c r="D10" s="20" t="str">
        <f>$B$3&amp;"/"&amp;'Základní údaje'!E11&amp;"-V01"</f>
        <v>TN020000xx/-V01</v>
      </c>
      <c r="E10" s="183"/>
      <c r="F10" s="21"/>
      <c r="G10" s="21"/>
      <c r="H10" s="21"/>
      <c r="I10" s="9"/>
      <c r="J10" s="9"/>
      <c r="K10" s="136"/>
      <c r="L10" s="201"/>
      <c r="M10" s="3"/>
      <c r="N10" s="3"/>
      <c r="O10" s="3"/>
      <c r="P10" s="3"/>
      <c r="Q10" s="3"/>
      <c r="R10" s="3"/>
      <c r="S10" s="3"/>
      <c r="T10" s="3"/>
      <c r="U10" s="3"/>
    </row>
    <row r="11" spans="1:21" ht="14.25" customHeight="1" x14ac:dyDescent="0.3">
      <c r="A11" s="209"/>
      <c r="B11" s="24"/>
      <c r="C11" s="100"/>
      <c r="D11" s="16"/>
      <c r="E11" s="16"/>
      <c r="F11" s="16"/>
      <c r="G11" s="16"/>
      <c r="H11" s="16"/>
      <c r="I11" s="16"/>
      <c r="J11" s="16"/>
      <c r="K11" s="14"/>
      <c r="L11" s="201"/>
      <c r="M11" s="3"/>
      <c r="N11" s="3"/>
      <c r="O11" s="3"/>
      <c r="P11" s="3"/>
      <c r="Q11" s="3"/>
      <c r="R11" s="3"/>
      <c r="S11" s="3"/>
      <c r="T11" s="3"/>
      <c r="U11" s="3"/>
    </row>
    <row r="12" spans="1:21" ht="14.4" x14ac:dyDescent="0.3">
      <c r="A12" s="209"/>
      <c r="B12" s="24"/>
      <c r="C12" s="137"/>
      <c r="D12" s="7" t="str">
        <f>$B$3&amp;"/"&amp;'Základní údaje'!E11&amp;"-V02"</f>
        <v>TN020000xx/-V02</v>
      </c>
      <c r="E12" s="183"/>
      <c r="F12" s="21"/>
      <c r="G12" s="21"/>
      <c r="H12" s="21"/>
      <c r="I12" s="9"/>
      <c r="J12" s="9"/>
      <c r="K12" s="136"/>
      <c r="L12" s="201"/>
      <c r="M12" s="3"/>
      <c r="N12" s="3"/>
      <c r="O12" s="3"/>
      <c r="P12" s="3"/>
      <c r="Q12" s="3"/>
      <c r="R12" s="3"/>
      <c r="S12" s="3"/>
      <c r="T12" s="3"/>
      <c r="U12" s="3"/>
    </row>
    <row r="13" spans="1:21" ht="14.25" customHeight="1" x14ac:dyDescent="0.3">
      <c r="A13" s="209"/>
      <c r="B13" s="24"/>
      <c r="C13" s="100"/>
      <c r="D13" s="16"/>
      <c r="E13" s="16"/>
      <c r="F13" s="16"/>
      <c r="G13" s="16"/>
      <c r="H13" s="16"/>
      <c r="I13" s="16"/>
      <c r="J13" s="16"/>
      <c r="K13" s="14"/>
      <c r="L13" s="201"/>
      <c r="M13" s="3"/>
      <c r="N13" s="3"/>
      <c r="O13" s="3"/>
      <c r="P13" s="3"/>
      <c r="Q13" s="3"/>
      <c r="R13" s="3"/>
      <c r="S13" s="3"/>
      <c r="T13" s="3"/>
      <c r="U13" s="3"/>
    </row>
    <row r="14" spans="1:21" ht="186.75" customHeight="1" x14ac:dyDescent="0.3">
      <c r="A14" s="209"/>
      <c r="B14" s="24"/>
      <c r="C14" s="100"/>
      <c r="D14" s="7" t="str">
        <f>$B$3&amp;"/"&amp;'Základní údaje'!E11&amp;"-V03"</f>
        <v>TN020000xx/-V03</v>
      </c>
      <c r="E14" s="183"/>
      <c r="F14" s="21"/>
      <c r="G14" s="21"/>
      <c r="H14" s="21"/>
      <c r="I14" s="183"/>
      <c r="J14" s="9"/>
      <c r="K14" s="136"/>
      <c r="L14" s="201"/>
      <c r="M14" s="3"/>
      <c r="N14" s="3"/>
      <c r="O14" s="3"/>
      <c r="P14" s="3"/>
      <c r="Q14" s="3"/>
      <c r="R14" s="3"/>
      <c r="S14" s="3"/>
      <c r="T14" s="3"/>
      <c r="U14" s="3"/>
    </row>
    <row r="15" spans="1:21" ht="14.25" customHeight="1" x14ac:dyDescent="0.3">
      <c r="A15" s="209"/>
      <c r="B15" s="24"/>
      <c r="C15" s="100"/>
      <c r="D15" s="16"/>
      <c r="E15" s="16"/>
      <c r="F15" s="16"/>
      <c r="G15" s="16"/>
      <c r="H15" s="16"/>
      <c r="I15" s="16"/>
      <c r="J15" s="16"/>
      <c r="K15" s="14"/>
      <c r="L15" s="201"/>
      <c r="M15" s="3"/>
      <c r="N15" s="3"/>
      <c r="O15" s="3"/>
      <c r="P15" s="3"/>
      <c r="Q15" s="3"/>
      <c r="R15" s="3"/>
      <c r="S15" s="3"/>
      <c r="T15" s="3"/>
      <c r="U15" s="3"/>
    </row>
    <row r="16" spans="1:21" ht="14.4" x14ac:dyDescent="0.3">
      <c r="A16" s="209"/>
      <c r="B16" s="24"/>
      <c r="C16" s="100"/>
      <c r="D16" s="7" t="str">
        <f>$B$3&amp;"/"&amp;'Základní údaje'!E11&amp;"-V04"</f>
        <v>TN020000xx/-V04</v>
      </c>
      <c r="E16" s="183"/>
      <c r="F16" s="21"/>
      <c r="G16" s="21"/>
      <c r="H16" s="21"/>
      <c r="I16" s="9"/>
      <c r="J16" s="9"/>
      <c r="K16" s="136"/>
      <c r="L16" s="201"/>
      <c r="M16" s="3"/>
      <c r="N16" s="3"/>
      <c r="O16" s="3"/>
      <c r="P16" s="3"/>
      <c r="Q16" s="3"/>
      <c r="R16" s="3"/>
      <c r="S16" s="3"/>
      <c r="T16" s="3"/>
      <c r="U16" s="3"/>
    </row>
    <row r="17" spans="1:21" ht="14.25" customHeight="1" x14ac:dyDescent="0.3">
      <c r="A17" s="209"/>
      <c r="B17" s="24"/>
      <c r="C17" s="100"/>
      <c r="D17" s="16"/>
      <c r="E17" s="16"/>
      <c r="F17" s="16"/>
      <c r="G17" s="16"/>
      <c r="H17" s="16"/>
      <c r="I17" s="16"/>
      <c r="J17" s="16"/>
      <c r="K17" s="14"/>
      <c r="L17" s="201"/>
      <c r="M17" s="3"/>
      <c r="N17" s="3"/>
      <c r="O17" s="3"/>
      <c r="P17" s="3"/>
      <c r="Q17" s="3"/>
      <c r="R17" s="3"/>
      <c r="S17" s="3"/>
      <c r="T17" s="3"/>
      <c r="U17" s="3"/>
    </row>
    <row r="18" spans="1:21" ht="14.4" x14ac:dyDescent="0.3">
      <c r="A18" s="209"/>
      <c r="B18" s="24"/>
      <c r="C18" s="100"/>
      <c r="D18" s="7" t="str">
        <f>$B$3&amp;"/"&amp;'Základní údaje'!E11&amp;"-V05"</f>
        <v>TN020000xx/-V05</v>
      </c>
      <c r="E18" s="183"/>
      <c r="F18" s="21"/>
      <c r="G18" s="21"/>
      <c r="H18" s="21"/>
      <c r="I18" s="9"/>
      <c r="J18" s="9"/>
      <c r="K18" s="136"/>
      <c r="L18" s="201"/>
      <c r="M18" s="3"/>
      <c r="N18" s="3"/>
      <c r="O18" s="3"/>
      <c r="P18" s="3"/>
      <c r="Q18" s="3"/>
      <c r="R18" s="3"/>
      <c r="S18" s="3"/>
      <c r="T18" s="3"/>
      <c r="U18" s="3"/>
    </row>
    <row r="19" spans="1:21" ht="14.25" customHeight="1" x14ac:dyDescent="0.3">
      <c r="A19" s="209"/>
      <c r="B19" s="24"/>
      <c r="C19" s="100"/>
      <c r="D19" s="16"/>
      <c r="E19" s="16"/>
      <c r="F19" s="16"/>
      <c r="G19" s="16"/>
      <c r="H19" s="16"/>
      <c r="I19" s="16"/>
      <c r="J19" s="16"/>
      <c r="K19" s="14"/>
      <c r="L19" s="201"/>
      <c r="M19" s="3"/>
      <c r="N19" s="3"/>
      <c r="O19" s="3"/>
      <c r="P19" s="3"/>
      <c r="Q19" s="3"/>
      <c r="R19" s="3"/>
      <c r="S19" s="3"/>
      <c r="T19" s="3"/>
      <c r="U19" s="3"/>
    </row>
    <row r="20" spans="1:21" ht="14.4" x14ac:dyDescent="0.3">
      <c r="A20" s="209"/>
      <c r="B20" s="24"/>
      <c r="C20" s="100"/>
      <c r="D20" s="7" t="str">
        <f>$B$3&amp;"/"&amp;'Základní údaje'!E11&amp;"-V06"</f>
        <v>TN020000xx/-V06</v>
      </c>
      <c r="E20" s="183"/>
      <c r="F20" s="21"/>
      <c r="G20" s="21"/>
      <c r="H20" s="21"/>
      <c r="I20" s="9"/>
      <c r="J20" s="9"/>
      <c r="K20" s="136"/>
      <c r="L20" s="201"/>
      <c r="M20" s="3"/>
      <c r="N20" s="3"/>
      <c r="O20" s="3"/>
      <c r="P20" s="3"/>
      <c r="Q20" s="3"/>
      <c r="R20" s="3"/>
      <c r="S20" s="3"/>
      <c r="T20" s="3"/>
      <c r="U20" s="3"/>
    </row>
    <row r="21" spans="1:21" ht="14.25" customHeight="1" x14ac:dyDescent="0.3">
      <c r="A21" s="209"/>
      <c r="B21" s="24"/>
      <c r="C21" s="100"/>
      <c r="D21" s="16"/>
      <c r="E21" s="16"/>
      <c r="F21" s="16"/>
      <c r="G21" s="16"/>
      <c r="H21" s="16"/>
      <c r="I21" s="16"/>
      <c r="J21" s="16"/>
      <c r="K21" s="14"/>
      <c r="L21" s="201"/>
      <c r="M21" s="3"/>
      <c r="N21" s="3"/>
      <c r="O21" s="3"/>
      <c r="P21" s="3"/>
      <c r="Q21" s="3"/>
      <c r="R21" s="3"/>
      <c r="S21" s="3"/>
      <c r="T21" s="3"/>
      <c r="U21" s="3"/>
    </row>
    <row r="22" spans="1:21" ht="14.4" x14ac:dyDescent="0.3">
      <c r="A22" s="209"/>
      <c r="B22" s="24"/>
      <c r="C22" s="100"/>
      <c r="D22" s="7" t="str">
        <f>$B$3&amp;"/"&amp;'Základní údaje'!E11&amp;"-V07"</f>
        <v>TN020000xx/-V07</v>
      </c>
      <c r="E22" s="183"/>
      <c r="F22" s="21"/>
      <c r="G22" s="21"/>
      <c r="H22" s="21"/>
      <c r="I22" s="183"/>
      <c r="J22" s="9"/>
      <c r="K22" s="136"/>
      <c r="L22" s="201"/>
      <c r="M22" s="3"/>
      <c r="N22" s="3"/>
      <c r="O22" s="3"/>
      <c r="P22" s="3"/>
      <c r="Q22" s="3"/>
      <c r="R22" s="3"/>
      <c r="S22" s="3"/>
      <c r="T22" s="3"/>
      <c r="U22" s="3"/>
    </row>
    <row r="23" spans="1:21" ht="14.25" customHeight="1" x14ac:dyDescent="0.3">
      <c r="A23" s="209"/>
      <c r="B23" s="24"/>
      <c r="C23" s="100"/>
      <c r="D23" s="16"/>
      <c r="E23" s="16"/>
      <c r="F23" s="16"/>
      <c r="G23" s="16"/>
      <c r="H23" s="16"/>
      <c r="I23" s="16"/>
      <c r="J23" s="16"/>
      <c r="K23" s="14"/>
      <c r="L23" s="201"/>
      <c r="M23" s="3"/>
      <c r="N23" s="3"/>
      <c r="O23" s="3"/>
      <c r="P23" s="3"/>
      <c r="Q23" s="3"/>
      <c r="R23" s="3"/>
      <c r="S23" s="3"/>
      <c r="T23" s="3"/>
      <c r="U23" s="3"/>
    </row>
    <row r="24" spans="1:21" ht="14.4" x14ac:dyDescent="0.3">
      <c r="A24" s="209"/>
      <c r="B24" s="24"/>
      <c r="C24" s="100"/>
      <c r="D24" s="7" t="str">
        <f>$B$3&amp;"/"&amp;'Základní údaje'!E11&amp;"-V08"</f>
        <v>TN020000xx/-V08</v>
      </c>
      <c r="E24" s="183"/>
      <c r="F24" s="21"/>
      <c r="G24" s="21"/>
      <c r="H24" s="21"/>
      <c r="I24" s="9"/>
      <c r="J24" s="9"/>
      <c r="K24" s="136"/>
      <c r="L24" s="201"/>
      <c r="M24" s="3"/>
      <c r="N24" s="3"/>
      <c r="O24" s="3"/>
      <c r="P24" s="3"/>
      <c r="Q24" s="3"/>
      <c r="R24" s="3"/>
      <c r="S24" s="3"/>
      <c r="T24" s="3"/>
      <c r="U24" s="3"/>
    </row>
    <row r="25" spans="1:21" ht="14.25" customHeight="1" x14ac:dyDescent="0.3">
      <c r="A25" s="209"/>
      <c r="B25" s="24"/>
      <c r="C25" s="100"/>
      <c r="D25" s="16"/>
      <c r="E25" s="16"/>
      <c r="F25" s="16"/>
      <c r="G25" s="16"/>
      <c r="H25" s="16"/>
      <c r="I25" s="16"/>
      <c r="J25" s="16"/>
      <c r="K25" s="14"/>
      <c r="L25" s="201"/>
      <c r="M25" s="3"/>
      <c r="N25" s="3"/>
      <c r="O25" s="3"/>
      <c r="P25" s="3"/>
      <c r="Q25" s="3"/>
      <c r="R25" s="3"/>
      <c r="S25" s="3"/>
      <c r="T25" s="3"/>
      <c r="U25" s="3"/>
    </row>
    <row r="26" spans="1:21" ht="14.25" customHeight="1" x14ac:dyDescent="0.3">
      <c r="A26" s="209"/>
      <c r="B26" s="24"/>
      <c r="C26" s="100"/>
      <c r="D26" s="7" t="str">
        <f>$B$3&amp;"/"&amp;'Základní údaje'!E11&amp;"-V09"</f>
        <v>TN020000xx/-V09</v>
      </c>
      <c r="E26" s="9"/>
      <c r="F26" s="21"/>
      <c r="G26" s="21"/>
      <c r="H26" s="21"/>
      <c r="I26" s="9"/>
      <c r="J26" s="9"/>
      <c r="K26" s="136"/>
      <c r="L26" s="201"/>
      <c r="M26" s="3"/>
      <c r="N26" s="3"/>
      <c r="O26" s="3"/>
      <c r="P26" s="3"/>
      <c r="Q26" s="3"/>
      <c r="R26" s="3"/>
      <c r="S26" s="3"/>
      <c r="T26" s="3"/>
      <c r="U26" s="3"/>
    </row>
    <row r="27" spans="1:21" ht="14.25" customHeight="1" x14ac:dyDescent="0.3">
      <c r="A27" s="209"/>
      <c r="B27" s="24"/>
      <c r="C27" s="100"/>
      <c r="D27" s="16"/>
      <c r="E27" s="16"/>
      <c r="F27" s="16"/>
      <c r="G27" s="16"/>
      <c r="H27" s="16"/>
      <c r="I27" s="16"/>
      <c r="J27" s="16"/>
      <c r="K27" s="14"/>
      <c r="L27" s="201"/>
      <c r="M27" s="3"/>
      <c r="N27" s="3"/>
      <c r="O27" s="3"/>
      <c r="P27" s="3"/>
      <c r="Q27" s="3"/>
      <c r="R27" s="3"/>
      <c r="S27" s="3"/>
      <c r="T27" s="3"/>
      <c r="U27" s="3"/>
    </row>
    <row r="28" spans="1:21" ht="14.25" customHeight="1" x14ac:dyDescent="0.3">
      <c r="A28" s="209"/>
      <c r="B28" s="24"/>
      <c r="C28" s="100"/>
      <c r="D28" s="7" t="str">
        <f>$B$3&amp;"/"&amp;'Základní údaje'!E11&amp;"-V10"</f>
        <v>TN020000xx/-V10</v>
      </c>
      <c r="E28" s="9"/>
      <c r="F28" s="21"/>
      <c r="G28" s="21"/>
      <c r="H28" s="21"/>
      <c r="I28" s="9"/>
      <c r="J28" s="9"/>
      <c r="K28" s="136"/>
      <c r="L28" s="201"/>
      <c r="M28" s="3"/>
      <c r="N28" s="3"/>
      <c r="O28" s="3"/>
      <c r="P28" s="3"/>
      <c r="Q28" s="3"/>
      <c r="R28" s="3"/>
      <c r="S28" s="3"/>
      <c r="T28" s="3"/>
      <c r="U28" s="3"/>
    </row>
    <row r="29" spans="1:21" ht="14.25" customHeight="1" x14ac:dyDescent="0.3">
      <c r="A29" s="209"/>
      <c r="B29" s="24"/>
      <c r="C29" s="100"/>
      <c r="D29" s="16"/>
      <c r="E29" s="16"/>
      <c r="F29" s="16"/>
      <c r="G29" s="16"/>
      <c r="H29" s="16"/>
      <c r="I29" s="16"/>
      <c r="J29" s="16"/>
      <c r="K29" s="14"/>
      <c r="L29" s="201"/>
      <c r="M29" s="3"/>
      <c r="N29" s="3"/>
      <c r="O29" s="3"/>
      <c r="P29" s="3"/>
      <c r="Q29" s="3"/>
      <c r="R29" s="3"/>
      <c r="S29" s="3"/>
      <c r="T29" s="3"/>
      <c r="U29" s="3"/>
    </row>
    <row r="30" spans="1:21" ht="14.25" customHeight="1" x14ac:dyDescent="0.3">
      <c r="A30" s="209"/>
      <c r="B30" s="24"/>
      <c r="C30" s="137"/>
      <c r="D30" s="7" t="str">
        <f>$B$3&amp;"/"&amp;'Základní údaje'!E11&amp;"-V11"</f>
        <v>TN020000xx/-V11</v>
      </c>
      <c r="E30" s="9"/>
      <c r="F30" s="21"/>
      <c r="G30" s="21"/>
      <c r="H30" s="21"/>
      <c r="I30" s="9"/>
      <c r="J30" s="9"/>
      <c r="K30" s="136"/>
      <c r="L30" s="201"/>
      <c r="M30" s="3"/>
      <c r="N30" s="3"/>
      <c r="O30" s="3"/>
      <c r="P30" s="3"/>
      <c r="Q30" s="3"/>
      <c r="R30" s="3"/>
      <c r="S30" s="3"/>
      <c r="T30" s="3"/>
      <c r="U30" s="3"/>
    </row>
    <row r="31" spans="1:21" ht="14.25" customHeight="1" x14ac:dyDescent="0.3">
      <c r="A31" s="209"/>
      <c r="B31" s="24"/>
      <c r="C31" s="100"/>
      <c r="D31" s="16"/>
      <c r="E31" s="16"/>
      <c r="F31" s="16"/>
      <c r="G31" s="16"/>
      <c r="H31" s="16"/>
      <c r="I31" s="16"/>
      <c r="J31" s="16"/>
      <c r="K31" s="14"/>
      <c r="L31" s="201"/>
      <c r="M31" s="3"/>
      <c r="N31" s="3"/>
      <c r="O31" s="3"/>
      <c r="P31" s="3"/>
      <c r="Q31" s="3"/>
      <c r="R31" s="3"/>
      <c r="S31" s="3"/>
      <c r="T31" s="3"/>
      <c r="U31" s="3"/>
    </row>
    <row r="32" spans="1:21" ht="14.25" customHeight="1" x14ac:dyDescent="0.3">
      <c r="A32" s="209"/>
      <c r="B32" s="24"/>
      <c r="C32" s="100"/>
      <c r="D32" s="7" t="str">
        <f>$B$3&amp;"/"&amp;'Základní údaje'!E11&amp;"-V12"</f>
        <v>TN020000xx/-V12</v>
      </c>
      <c r="E32" s="9"/>
      <c r="F32" s="21"/>
      <c r="G32" s="21"/>
      <c r="H32" s="21"/>
      <c r="I32" s="9"/>
      <c r="J32" s="9"/>
      <c r="K32" s="136"/>
      <c r="L32" s="201"/>
      <c r="M32" s="3"/>
      <c r="N32" s="3"/>
      <c r="O32" s="3"/>
      <c r="P32" s="3"/>
      <c r="Q32" s="3"/>
      <c r="R32" s="3"/>
      <c r="S32" s="3"/>
      <c r="T32" s="3"/>
      <c r="U32" s="3"/>
    </row>
    <row r="33" spans="1:21" ht="14.25" customHeight="1" x14ac:dyDescent="0.3">
      <c r="A33" s="209"/>
      <c r="B33" s="24"/>
      <c r="C33" s="100"/>
      <c r="D33" s="16"/>
      <c r="E33" s="16"/>
      <c r="F33" s="16"/>
      <c r="G33" s="16"/>
      <c r="H33" s="16"/>
      <c r="I33" s="16"/>
      <c r="J33" s="16"/>
      <c r="K33" s="14"/>
      <c r="L33" s="201"/>
      <c r="M33" s="3"/>
      <c r="N33" s="3"/>
      <c r="O33" s="3"/>
      <c r="P33" s="3"/>
      <c r="Q33" s="3"/>
      <c r="R33" s="3"/>
      <c r="S33" s="3"/>
      <c r="T33" s="3"/>
      <c r="U33" s="3"/>
    </row>
    <row r="34" spans="1:21" ht="14.25" customHeight="1" x14ac:dyDescent="0.3">
      <c r="A34" s="209"/>
      <c r="B34" s="24"/>
      <c r="C34" s="100"/>
      <c r="D34" s="7" t="str">
        <f>$B$3&amp;"/"&amp;'Základní údaje'!E11&amp;"-V13"</f>
        <v>TN020000xx/-V13</v>
      </c>
      <c r="E34" s="9"/>
      <c r="F34" s="21"/>
      <c r="G34" s="21"/>
      <c r="H34" s="21"/>
      <c r="I34" s="9"/>
      <c r="J34" s="9"/>
      <c r="K34" s="136"/>
      <c r="L34" s="201"/>
      <c r="M34" s="3"/>
      <c r="N34" s="3"/>
      <c r="O34" s="3"/>
      <c r="P34" s="3"/>
      <c r="Q34" s="3"/>
      <c r="R34" s="3"/>
      <c r="S34" s="3"/>
      <c r="T34" s="3"/>
      <c r="U34" s="3"/>
    </row>
    <row r="35" spans="1:21" ht="14.25" customHeight="1" x14ac:dyDescent="0.3">
      <c r="A35" s="209"/>
      <c r="B35" s="24"/>
      <c r="C35" s="100"/>
      <c r="D35" s="16"/>
      <c r="E35" s="16"/>
      <c r="F35" s="16"/>
      <c r="G35" s="16"/>
      <c r="H35" s="16"/>
      <c r="I35" s="16"/>
      <c r="J35" s="16"/>
      <c r="K35" s="14"/>
      <c r="L35" s="201"/>
      <c r="M35" s="3"/>
      <c r="N35" s="3"/>
      <c r="O35" s="3"/>
      <c r="P35" s="3"/>
      <c r="Q35" s="3"/>
      <c r="R35" s="3"/>
      <c r="S35" s="3"/>
      <c r="T35" s="3"/>
      <c r="U35" s="3"/>
    </row>
    <row r="36" spans="1:21" ht="14.25" customHeight="1" x14ac:dyDescent="0.3">
      <c r="A36" s="209"/>
      <c r="B36" s="24"/>
      <c r="C36" s="100"/>
      <c r="D36" s="7" t="str">
        <f>$B$3&amp;"/"&amp;'Základní údaje'!E11&amp;"-V14"</f>
        <v>TN020000xx/-V14</v>
      </c>
      <c r="E36" s="9"/>
      <c r="F36" s="21"/>
      <c r="G36" s="21"/>
      <c r="H36" s="21"/>
      <c r="I36" s="9"/>
      <c r="J36" s="9"/>
      <c r="K36" s="136"/>
      <c r="L36" s="201"/>
      <c r="M36" s="3"/>
      <c r="N36" s="3"/>
      <c r="O36" s="3"/>
      <c r="P36" s="3"/>
      <c r="Q36" s="3"/>
      <c r="R36" s="3"/>
      <c r="S36" s="3"/>
      <c r="T36" s="3"/>
      <c r="U36" s="3"/>
    </row>
    <row r="37" spans="1:21" ht="14.25" customHeight="1" x14ac:dyDescent="0.3">
      <c r="A37" s="209"/>
      <c r="B37" s="24"/>
      <c r="C37" s="100"/>
      <c r="D37" s="16"/>
      <c r="E37" s="16"/>
      <c r="F37" s="16"/>
      <c r="G37" s="16"/>
      <c r="H37" s="16"/>
      <c r="I37" s="16"/>
      <c r="J37" s="16"/>
      <c r="K37" s="14"/>
      <c r="L37" s="201"/>
      <c r="M37" s="3"/>
      <c r="N37" s="3"/>
      <c r="O37" s="3"/>
      <c r="P37" s="3"/>
      <c r="Q37" s="3"/>
      <c r="R37" s="3"/>
      <c r="S37" s="3"/>
      <c r="T37" s="3"/>
      <c r="U37" s="3"/>
    </row>
    <row r="38" spans="1:21" ht="14.25" customHeight="1" x14ac:dyDescent="0.3">
      <c r="A38" s="209"/>
      <c r="B38" s="24"/>
      <c r="C38" s="100"/>
      <c r="D38" s="7" t="str">
        <f>$B$3&amp;"/"&amp;'Základní údaje'!E11&amp;"-V15"</f>
        <v>TN020000xx/-V15</v>
      </c>
      <c r="E38" s="9"/>
      <c r="F38" s="21"/>
      <c r="G38" s="21"/>
      <c r="H38" s="21"/>
      <c r="I38" s="9"/>
      <c r="J38" s="9"/>
      <c r="K38" s="136"/>
      <c r="L38" s="201"/>
      <c r="M38" s="3"/>
      <c r="N38" s="3"/>
      <c r="O38" s="3"/>
      <c r="P38" s="3"/>
      <c r="Q38" s="3"/>
      <c r="R38" s="3"/>
      <c r="S38" s="3"/>
      <c r="T38" s="3"/>
      <c r="U38" s="3"/>
    </row>
    <row r="39" spans="1:21" ht="14.25" customHeight="1" x14ac:dyDescent="0.3">
      <c r="A39" s="209"/>
      <c r="B39" s="24"/>
      <c r="C39" s="100"/>
      <c r="D39" s="16"/>
      <c r="E39" s="16"/>
      <c r="F39" s="16"/>
      <c r="G39" s="16"/>
      <c r="H39" s="16"/>
      <c r="I39" s="16"/>
      <c r="J39" s="16"/>
      <c r="K39" s="14"/>
      <c r="L39" s="201"/>
      <c r="M39" s="3"/>
      <c r="N39" s="3"/>
      <c r="O39" s="3"/>
      <c r="P39" s="3"/>
      <c r="Q39" s="3"/>
      <c r="R39" s="3"/>
      <c r="S39" s="3"/>
      <c r="T39" s="3"/>
      <c r="U39" s="3"/>
    </row>
    <row r="40" spans="1:21" ht="14.25" customHeight="1" x14ac:dyDescent="0.3">
      <c r="A40" s="209"/>
      <c r="B40" s="24"/>
      <c r="C40" s="100"/>
      <c r="D40" s="7" t="str">
        <f>$B$3&amp;"/"&amp;'Základní údaje'!E11&amp;"-V16"</f>
        <v>TN020000xx/-V16</v>
      </c>
      <c r="E40" s="9"/>
      <c r="F40" s="21"/>
      <c r="G40" s="21"/>
      <c r="H40" s="21"/>
      <c r="I40" s="9"/>
      <c r="J40" s="9"/>
      <c r="K40" s="136"/>
      <c r="L40" s="201"/>
      <c r="M40" s="3"/>
      <c r="N40" s="3"/>
      <c r="O40" s="3"/>
      <c r="P40" s="3"/>
      <c r="Q40" s="3"/>
      <c r="R40" s="3"/>
      <c r="S40" s="3"/>
      <c r="T40" s="3"/>
      <c r="U40" s="3"/>
    </row>
    <row r="41" spans="1:21" ht="14.25" customHeight="1" x14ac:dyDescent="0.3">
      <c r="A41" s="209"/>
      <c r="B41" s="24"/>
      <c r="C41" s="100"/>
      <c r="D41" s="16"/>
      <c r="E41" s="16"/>
      <c r="F41" s="16"/>
      <c r="G41" s="16"/>
      <c r="H41" s="16"/>
      <c r="I41" s="16"/>
      <c r="J41" s="16"/>
      <c r="K41" s="14"/>
      <c r="L41" s="201"/>
      <c r="M41" s="3"/>
      <c r="N41" s="3"/>
      <c r="O41" s="3"/>
      <c r="P41" s="3"/>
      <c r="Q41" s="3"/>
      <c r="R41" s="3"/>
      <c r="S41" s="3"/>
      <c r="T41" s="3"/>
      <c r="U41" s="3"/>
    </row>
    <row r="42" spans="1:21" ht="14.25" customHeight="1" x14ac:dyDescent="0.3">
      <c r="A42" s="209"/>
      <c r="B42" s="24"/>
      <c r="C42" s="100"/>
      <c r="D42" s="7" t="str">
        <f>$B$3&amp;"/"&amp;'Základní údaje'!E11&amp;"-V17"</f>
        <v>TN020000xx/-V17</v>
      </c>
      <c r="E42" s="9"/>
      <c r="F42" s="21"/>
      <c r="G42" s="21"/>
      <c r="H42" s="21"/>
      <c r="I42" s="9"/>
      <c r="J42" s="9"/>
      <c r="K42" s="136"/>
      <c r="L42" s="201"/>
      <c r="M42" s="3"/>
      <c r="N42" s="3"/>
      <c r="O42" s="3"/>
      <c r="P42" s="3"/>
      <c r="Q42" s="3"/>
      <c r="R42" s="3"/>
      <c r="S42" s="3"/>
      <c r="T42" s="3"/>
      <c r="U42" s="3"/>
    </row>
    <row r="43" spans="1:21" ht="14.25" customHeight="1" x14ac:dyDescent="0.3">
      <c r="A43" s="209"/>
      <c r="B43" s="24"/>
      <c r="C43" s="100"/>
      <c r="D43" s="16"/>
      <c r="E43" s="16"/>
      <c r="F43" s="16"/>
      <c r="G43" s="16"/>
      <c r="H43" s="16"/>
      <c r="I43" s="16"/>
      <c r="J43" s="16"/>
      <c r="K43" s="14"/>
      <c r="L43" s="201"/>
      <c r="M43" s="3"/>
      <c r="N43" s="3"/>
      <c r="O43" s="3"/>
      <c r="P43" s="3"/>
      <c r="Q43" s="3"/>
      <c r="R43" s="3"/>
      <c r="S43" s="3"/>
      <c r="T43" s="3"/>
      <c r="U43" s="3"/>
    </row>
    <row r="44" spans="1:21" ht="14.25" customHeight="1" x14ac:dyDescent="0.3">
      <c r="A44" s="209"/>
      <c r="B44" s="24"/>
      <c r="C44" s="100"/>
      <c r="D44" s="7" t="str">
        <f>$B$3&amp;"/"&amp;'Základní údaje'!E11&amp;"-V18"</f>
        <v>TN020000xx/-V18</v>
      </c>
      <c r="E44" s="9"/>
      <c r="F44" s="21"/>
      <c r="G44" s="21"/>
      <c r="H44" s="21"/>
      <c r="I44" s="9"/>
      <c r="J44" s="9"/>
      <c r="K44" s="136"/>
      <c r="L44" s="201"/>
      <c r="M44" s="3"/>
      <c r="N44" s="3"/>
      <c r="O44" s="3"/>
      <c r="P44" s="3"/>
      <c r="Q44" s="3"/>
      <c r="R44" s="3"/>
      <c r="S44" s="3"/>
      <c r="T44" s="3"/>
      <c r="U44" s="3"/>
    </row>
    <row r="45" spans="1:21" ht="14.25" customHeight="1" x14ac:dyDescent="0.3">
      <c r="A45" s="209"/>
      <c r="B45" s="24"/>
      <c r="C45" s="100"/>
      <c r="D45" s="16"/>
      <c r="E45" s="16"/>
      <c r="F45" s="16"/>
      <c r="G45" s="16"/>
      <c r="H45" s="16"/>
      <c r="I45" s="16"/>
      <c r="J45" s="16"/>
      <c r="K45" s="14"/>
      <c r="L45" s="201"/>
      <c r="M45" s="3"/>
      <c r="N45" s="3"/>
      <c r="O45" s="3"/>
      <c r="P45" s="3"/>
      <c r="Q45" s="3"/>
      <c r="R45" s="3"/>
      <c r="S45" s="3"/>
      <c r="T45" s="3"/>
      <c r="U45" s="3"/>
    </row>
    <row r="46" spans="1:21" ht="14.25" customHeight="1" x14ac:dyDescent="0.3">
      <c r="A46" s="209"/>
      <c r="B46" s="24"/>
      <c r="C46" s="100"/>
      <c r="D46" s="7" t="str">
        <f>$B$3&amp;"/"&amp;'Základní údaje'!E11&amp;"-V19"</f>
        <v>TN020000xx/-V19</v>
      </c>
      <c r="E46" s="9"/>
      <c r="F46" s="21"/>
      <c r="G46" s="21"/>
      <c r="H46" s="21"/>
      <c r="I46" s="9"/>
      <c r="J46" s="9"/>
      <c r="K46" s="136"/>
      <c r="L46" s="201"/>
      <c r="M46" s="3"/>
      <c r="N46" s="3"/>
      <c r="O46" s="3"/>
      <c r="P46" s="3"/>
      <c r="Q46" s="3"/>
      <c r="R46" s="3"/>
      <c r="S46" s="3"/>
      <c r="T46" s="3"/>
      <c r="U46" s="3"/>
    </row>
    <row r="47" spans="1:21" ht="14.25" customHeight="1" x14ac:dyDescent="0.3">
      <c r="A47" s="209"/>
      <c r="B47" s="24"/>
      <c r="C47" s="100"/>
      <c r="D47" s="16"/>
      <c r="E47" s="16"/>
      <c r="F47" s="16"/>
      <c r="G47" s="16"/>
      <c r="H47" s="16"/>
      <c r="I47" s="16"/>
      <c r="J47" s="16"/>
      <c r="K47" s="14"/>
      <c r="L47" s="201"/>
      <c r="M47" s="3"/>
      <c r="N47" s="3"/>
      <c r="O47" s="3"/>
      <c r="P47" s="3"/>
      <c r="Q47" s="3"/>
      <c r="R47" s="3"/>
      <c r="S47" s="3"/>
      <c r="T47" s="3"/>
      <c r="U47" s="3"/>
    </row>
    <row r="48" spans="1:21" ht="14.25" customHeight="1" x14ac:dyDescent="0.3">
      <c r="A48" s="209"/>
      <c r="B48" s="24"/>
      <c r="C48" s="137"/>
      <c r="D48" s="7" t="str">
        <f>$B$3&amp;"/"&amp;'Základní údaje'!E11&amp;"-V20"</f>
        <v>TN020000xx/-V20</v>
      </c>
      <c r="E48" s="9"/>
      <c r="F48" s="21"/>
      <c r="G48" s="21"/>
      <c r="H48" s="21"/>
      <c r="I48" s="9"/>
      <c r="J48" s="9"/>
      <c r="K48" s="136"/>
      <c r="L48" s="201"/>
      <c r="M48" s="3"/>
      <c r="N48" s="3"/>
      <c r="O48" s="3"/>
      <c r="P48" s="3"/>
      <c r="Q48" s="3"/>
      <c r="R48" s="3"/>
      <c r="S48" s="3"/>
      <c r="T48" s="3"/>
      <c r="U48" s="3"/>
    </row>
    <row r="49" spans="1:21" ht="14.25" customHeight="1" x14ac:dyDescent="0.3">
      <c r="A49" s="209"/>
      <c r="B49" s="24"/>
      <c r="C49" s="100"/>
      <c r="D49" s="16"/>
      <c r="E49" s="16"/>
      <c r="F49" s="16"/>
      <c r="G49" s="16"/>
      <c r="H49" s="16"/>
      <c r="I49" s="16"/>
      <c r="J49" s="16"/>
      <c r="K49" s="14"/>
      <c r="L49" s="201"/>
      <c r="M49" s="3"/>
      <c r="N49" s="3"/>
      <c r="O49" s="3"/>
      <c r="P49" s="3"/>
      <c r="Q49" s="3"/>
      <c r="R49" s="3"/>
      <c r="S49" s="3"/>
      <c r="T49" s="3"/>
      <c r="U49" s="3"/>
    </row>
    <row r="50" spans="1:21" ht="14.25" customHeight="1" x14ac:dyDescent="0.3">
      <c r="A50" s="209"/>
      <c r="B50" s="24"/>
      <c r="C50" s="100"/>
      <c r="D50" s="7" t="str">
        <f>$B$3&amp;"/"&amp;'Základní údaje'!E11&amp;"-V21"</f>
        <v>TN020000xx/-V21</v>
      </c>
      <c r="E50" s="9"/>
      <c r="F50" s="21"/>
      <c r="G50" s="21"/>
      <c r="H50" s="21"/>
      <c r="I50" s="9"/>
      <c r="J50" s="9"/>
      <c r="K50" s="136"/>
      <c r="L50" s="201"/>
      <c r="M50" s="3"/>
      <c r="N50" s="3"/>
      <c r="O50" s="3"/>
      <c r="P50" s="3"/>
      <c r="Q50" s="3"/>
      <c r="R50" s="3"/>
      <c r="S50" s="3"/>
      <c r="T50" s="3"/>
      <c r="U50" s="3"/>
    </row>
    <row r="51" spans="1:21" ht="14.25" customHeight="1" x14ac:dyDescent="0.3">
      <c r="A51" s="209"/>
      <c r="B51" s="24"/>
      <c r="C51" s="100"/>
      <c r="D51" s="16"/>
      <c r="E51" s="16"/>
      <c r="F51" s="16"/>
      <c r="G51" s="16"/>
      <c r="H51" s="16"/>
      <c r="I51" s="16"/>
      <c r="J51" s="16"/>
      <c r="K51" s="14"/>
      <c r="L51" s="201"/>
      <c r="M51" s="3"/>
      <c r="N51" s="3"/>
      <c r="O51" s="3"/>
      <c r="P51" s="3"/>
      <c r="Q51" s="3"/>
      <c r="R51" s="3"/>
      <c r="S51" s="3"/>
      <c r="T51" s="3"/>
      <c r="U51" s="3"/>
    </row>
    <row r="52" spans="1:21" ht="14.25" customHeight="1" x14ac:dyDescent="0.3">
      <c r="A52" s="209"/>
      <c r="B52" s="24"/>
      <c r="C52" s="100"/>
      <c r="D52" s="7" t="str">
        <f>$B$3&amp;"/"&amp;'Základní údaje'!E11&amp;"-V22"</f>
        <v>TN020000xx/-V22</v>
      </c>
      <c r="E52" s="9"/>
      <c r="F52" s="21"/>
      <c r="G52" s="21"/>
      <c r="H52" s="21"/>
      <c r="I52" s="9"/>
      <c r="J52" s="9"/>
      <c r="K52" s="136"/>
      <c r="L52" s="201"/>
      <c r="M52" s="3"/>
      <c r="N52" s="3"/>
      <c r="O52" s="3"/>
      <c r="P52" s="3"/>
      <c r="Q52" s="3"/>
      <c r="R52" s="3"/>
      <c r="S52" s="3"/>
      <c r="T52" s="3"/>
      <c r="U52" s="3"/>
    </row>
    <row r="53" spans="1:21" ht="14.25" customHeight="1" x14ac:dyDescent="0.3">
      <c r="A53" s="209"/>
      <c r="B53" s="24"/>
      <c r="C53" s="100"/>
      <c r="D53" s="16"/>
      <c r="E53" s="16"/>
      <c r="F53" s="16"/>
      <c r="G53" s="16"/>
      <c r="H53" s="16"/>
      <c r="I53" s="16"/>
      <c r="J53" s="16"/>
      <c r="K53" s="14"/>
      <c r="L53" s="201"/>
      <c r="M53" s="3"/>
      <c r="N53" s="3"/>
      <c r="O53" s="3"/>
      <c r="P53" s="3"/>
      <c r="Q53" s="3"/>
      <c r="R53" s="3"/>
      <c r="S53" s="3"/>
      <c r="T53" s="3"/>
      <c r="U53" s="3"/>
    </row>
    <row r="54" spans="1:21" ht="14.25" customHeight="1" x14ac:dyDescent="0.3">
      <c r="A54" s="209"/>
      <c r="B54" s="24"/>
      <c r="C54" s="100"/>
      <c r="D54" s="7" t="str">
        <f>$B$3&amp;"/"&amp;'Základní údaje'!E11&amp;"-V23"</f>
        <v>TN020000xx/-V23</v>
      </c>
      <c r="E54" s="9"/>
      <c r="F54" s="21"/>
      <c r="G54" s="21"/>
      <c r="H54" s="21"/>
      <c r="I54" s="9"/>
      <c r="J54" s="9"/>
      <c r="K54" s="136"/>
      <c r="L54" s="201"/>
      <c r="M54" s="3"/>
      <c r="N54" s="3"/>
      <c r="O54" s="3"/>
      <c r="P54" s="3"/>
      <c r="Q54" s="3"/>
      <c r="R54" s="3"/>
      <c r="S54" s="3"/>
      <c r="T54" s="3"/>
      <c r="U54" s="3"/>
    </row>
    <row r="55" spans="1:21" ht="14.25" customHeight="1" x14ac:dyDescent="0.3">
      <c r="A55" s="209"/>
      <c r="B55" s="24"/>
      <c r="C55" s="100"/>
      <c r="D55" s="16"/>
      <c r="E55" s="16"/>
      <c r="F55" s="16"/>
      <c r="G55" s="16"/>
      <c r="H55" s="16"/>
      <c r="I55" s="16"/>
      <c r="J55" s="16"/>
      <c r="K55" s="14"/>
      <c r="L55" s="201"/>
      <c r="M55" s="3"/>
      <c r="N55" s="3"/>
      <c r="O55" s="3"/>
      <c r="P55" s="3"/>
      <c r="Q55" s="3"/>
      <c r="R55" s="3"/>
      <c r="S55" s="3"/>
      <c r="T55" s="3"/>
      <c r="U55" s="3"/>
    </row>
    <row r="56" spans="1:21" ht="14.25" customHeight="1" x14ac:dyDescent="0.3">
      <c r="A56" s="209"/>
      <c r="B56" s="24"/>
      <c r="C56" s="100"/>
      <c r="D56" s="7" t="str">
        <f>$B$3&amp;"/"&amp;'Základní údaje'!E11&amp;"-V24"</f>
        <v>TN020000xx/-V24</v>
      </c>
      <c r="E56" s="9"/>
      <c r="F56" s="21"/>
      <c r="G56" s="21"/>
      <c r="H56" s="21"/>
      <c r="I56" s="9"/>
      <c r="J56" s="9"/>
      <c r="K56" s="136"/>
      <c r="L56" s="201"/>
      <c r="M56" s="3"/>
      <c r="N56" s="3"/>
      <c r="O56" s="3"/>
      <c r="P56" s="3"/>
      <c r="Q56" s="3"/>
      <c r="R56" s="3"/>
      <c r="S56" s="3"/>
      <c r="T56" s="3"/>
      <c r="U56" s="3"/>
    </row>
    <row r="57" spans="1:21" ht="14.25" customHeight="1" x14ac:dyDescent="0.3">
      <c r="A57" s="209"/>
      <c r="B57" s="24"/>
      <c r="C57" s="100"/>
      <c r="D57" s="16"/>
      <c r="E57" s="16"/>
      <c r="F57" s="16"/>
      <c r="G57" s="16"/>
      <c r="H57" s="16"/>
      <c r="I57" s="16"/>
      <c r="J57" s="16"/>
      <c r="K57" s="14"/>
      <c r="L57" s="201"/>
      <c r="M57" s="3"/>
      <c r="N57" s="3"/>
      <c r="O57" s="3"/>
      <c r="P57" s="3"/>
      <c r="Q57" s="3"/>
      <c r="R57" s="3"/>
      <c r="S57" s="3"/>
      <c r="T57" s="3"/>
      <c r="U57" s="3"/>
    </row>
    <row r="58" spans="1:21" ht="14.25" customHeight="1" x14ac:dyDescent="0.3">
      <c r="A58" s="209"/>
      <c r="B58" s="24"/>
      <c r="C58" s="100"/>
      <c r="D58" s="7" t="str">
        <f>$B$3&amp;"/"&amp;'Základní údaje'!E11&amp;"-V25"</f>
        <v>TN020000xx/-V25</v>
      </c>
      <c r="E58" s="9"/>
      <c r="F58" s="21"/>
      <c r="G58" s="21"/>
      <c r="H58" s="21"/>
      <c r="I58" s="9"/>
      <c r="J58" s="9"/>
      <c r="K58" s="136"/>
      <c r="L58" s="201"/>
      <c r="M58" s="3"/>
      <c r="N58" s="3"/>
      <c r="O58" s="3"/>
      <c r="P58" s="3"/>
      <c r="Q58" s="3"/>
      <c r="R58" s="3"/>
      <c r="S58" s="3"/>
      <c r="T58" s="3"/>
      <c r="U58" s="3"/>
    </row>
    <row r="59" spans="1:21" ht="14.25" customHeight="1" x14ac:dyDescent="0.3">
      <c r="A59" s="209"/>
      <c r="B59" s="24"/>
      <c r="C59" s="100"/>
      <c r="D59" s="16"/>
      <c r="E59" s="16"/>
      <c r="F59" s="16"/>
      <c r="G59" s="16"/>
      <c r="H59" s="16"/>
      <c r="I59" s="16"/>
      <c r="J59" s="16"/>
      <c r="K59" s="14"/>
      <c r="L59" s="201"/>
      <c r="M59" s="3"/>
      <c r="N59" s="3"/>
      <c r="O59" s="3"/>
      <c r="P59" s="3"/>
      <c r="Q59" s="3"/>
      <c r="R59" s="3"/>
      <c r="S59" s="3"/>
      <c r="T59" s="3"/>
      <c r="U59" s="3"/>
    </row>
    <row r="60" spans="1:21" ht="14.25" customHeight="1" x14ac:dyDescent="0.3">
      <c r="A60" s="209"/>
      <c r="B60" s="24"/>
      <c r="C60" s="100"/>
      <c r="D60" s="7" t="str">
        <f>$B$3&amp;"/"&amp;'Základní údaje'!E11&amp;"-V26"</f>
        <v>TN020000xx/-V26</v>
      </c>
      <c r="E60" s="9"/>
      <c r="F60" s="21"/>
      <c r="G60" s="21"/>
      <c r="H60" s="21"/>
      <c r="I60" s="9"/>
      <c r="J60" s="9"/>
      <c r="K60" s="136"/>
      <c r="L60" s="201"/>
      <c r="M60" s="3"/>
      <c r="N60" s="3"/>
      <c r="O60" s="3"/>
      <c r="P60" s="3"/>
      <c r="Q60" s="3"/>
      <c r="R60" s="3"/>
      <c r="S60" s="3"/>
      <c r="T60" s="3"/>
      <c r="U60" s="3"/>
    </row>
    <row r="61" spans="1:21" ht="14.25" customHeight="1" x14ac:dyDescent="0.3">
      <c r="A61" s="209"/>
      <c r="B61" s="24"/>
      <c r="C61" s="100"/>
      <c r="D61" s="16"/>
      <c r="E61" s="16"/>
      <c r="F61" s="16"/>
      <c r="G61" s="16"/>
      <c r="H61" s="16"/>
      <c r="I61" s="16"/>
      <c r="J61" s="16"/>
      <c r="K61" s="14"/>
      <c r="L61" s="201"/>
      <c r="M61" s="3"/>
      <c r="N61" s="3"/>
      <c r="O61" s="3"/>
      <c r="P61" s="3"/>
      <c r="Q61" s="3"/>
      <c r="R61" s="3"/>
      <c r="S61" s="3"/>
      <c r="T61" s="3"/>
      <c r="U61" s="3"/>
    </row>
    <row r="62" spans="1:21" ht="14.25" customHeight="1" x14ac:dyDescent="0.3">
      <c r="A62" s="209"/>
      <c r="B62" s="24"/>
      <c r="C62" s="100"/>
      <c r="D62" s="7" t="str">
        <f>$B$3&amp;"/"&amp;'Základní údaje'!E11&amp;"-V27"</f>
        <v>TN020000xx/-V27</v>
      </c>
      <c r="E62" s="9"/>
      <c r="F62" s="21"/>
      <c r="G62" s="21"/>
      <c r="H62" s="21"/>
      <c r="I62" s="22"/>
      <c r="J62" s="23"/>
      <c r="K62" s="136"/>
      <c r="L62" s="201"/>
      <c r="M62" s="3"/>
      <c r="N62" s="3"/>
      <c r="O62" s="3"/>
      <c r="P62" s="3"/>
      <c r="Q62" s="3"/>
      <c r="R62" s="3"/>
      <c r="S62" s="3"/>
      <c r="T62" s="3"/>
      <c r="U62" s="3"/>
    </row>
    <row r="63" spans="1:21" ht="14.25" customHeight="1" x14ac:dyDescent="0.3">
      <c r="A63" s="209"/>
      <c r="B63" s="24"/>
      <c r="C63" s="100"/>
      <c r="D63" s="16"/>
      <c r="E63" s="16"/>
      <c r="F63" s="16"/>
      <c r="G63" s="16"/>
      <c r="H63" s="16"/>
      <c r="I63" s="16"/>
      <c r="J63" s="16"/>
      <c r="K63" s="14"/>
      <c r="L63" s="201"/>
      <c r="M63" s="3"/>
      <c r="N63" s="3"/>
      <c r="O63" s="3"/>
      <c r="P63" s="3"/>
      <c r="Q63" s="3"/>
      <c r="R63" s="3"/>
      <c r="S63" s="3"/>
      <c r="T63" s="3"/>
      <c r="U63" s="3"/>
    </row>
    <row r="64" spans="1:21" ht="14.25" customHeight="1" x14ac:dyDescent="0.3">
      <c r="A64" s="209"/>
      <c r="B64" s="24"/>
      <c r="C64" s="100"/>
      <c r="D64" s="7" t="str">
        <f>$B$3&amp;"/"&amp;'Základní údaje'!E11&amp;"-V28"</f>
        <v>TN020000xx/-V28</v>
      </c>
      <c r="E64" s="9"/>
      <c r="F64" s="21"/>
      <c r="G64" s="21"/>
      <c r="H64" s="21"/>
      <c r="I64" s="9"/>
      <c r="J64" s="9"/>
      <c r="K64" s="136"/>
      <c r="L64" s="201"/>
      <c r="M64" s="3"/>
      <c r="N64" s="3"/>
      <c r="O64" s="3"/>
      <c r="P64" s="3"/>
      <c r="Q64" s="3"/>
      <c r="R64" s="3"/>
      <c r="S64" s="3"/>
      <c r="T64" s="3"/>
      <c r="U64" s="3"/>
    </row>
    <row r="65" spans="1:21" ht="14.25" customHeight="1" x14ac:dyDescent="0.3">
      <c r="A65" s="209"/>
      <c r="B65" s="24"/>
      <c r="C65" s="100"/>
      <c r="D65" s="16"/>
      <c r="E65" s="16"/>
      <c r="F65" s="16"/>
      <c r="G65" s="16"/>
      <c r="H65" s="16"/>
      <c r="I65" s="16"/>
      <c r="J65" s="16"/>
      <c r="K65" s="14"/>
      <c r="L65" s="201"/>
      <c r="M65" s="3"/>
      <c r="N65" s="3"/>
      <c r="O65" s="3"/>
      <c r="P65" s="3"/>
      <c r="Q65" s="3"/>
      <c r="R65" s="3"/>
      <c r="S65" s="3"/>
      <c r="T65" s="3"/>
      <c r="U65" s="3"/>
    </row>
    <row r="66" spans="1:21" ht="14.25" customHeight="1" x14ac:dyDescent="0.3">
      <c r="A66" s="209"/>
      <c r="B66" s="24"/>
      <c r="C66" s="100"/>
      <c r="D66" s="7" t="str">
        <f>$B$3&amp;"/"&amp;'Základní údaje'!E11&amp;"-V29"</f>
        <v>TN020000xx/-V29</v>
      </c>
      <c r="E66" s="9"/>
      <c r="F66" s="21"/>
      <c r="G66" s="21"/>
      <c r="H66" s="21"/>
      <c r="I66" s="9"/>
      <c r="J66" s="9"/>
      <c r="K66" s="136"/>
      <c r="L66" s="201"/>
      <c r="M66" s="3"/>
      <c r="N66" s="3"/>
      <c r="O66" s="3"/>
      <c r="P66" s="3"/>
      <c r="Q66" s="3"/>
      <c r="R66" s="3"/>
      <c r="S66" s="3"/>
      <c r="T66" s="3"/>
      <c r="U66" s="3"/>
    </row>
    <row r="67" spans="1:21" ht="14.25" customHeight="1" x14ac:dyDescent="0.3">
      <c r="A67" s="209"/>
      <c r="B67" s="24"/>
      <c r="C67" s="100"/>
      <c r="D67" s="16"/>
      <c r="E67" s="16"/>
      <c r="F67" s="16"/>
      <c r="G67" s="16"/>
      <c r="H67" s="16"/>
      <c r="I67" s="16"/>
      <c r="J67" s="16"/>
      <c r="K67" s="14"/>
      <c r="L67" s="201"/>
      <c r="M67" s="3"/>
      <c r="N67" s="3"/>
      <c r="O67" s="3"/>
      <c r="P67" s="3"/>
      <c r="Q67" s="3"/>
      <c r="R67" s="3"/>
      <c r="S67" s="3"/>
      <c r="T67" s="3"/>
      <c r="U67" s="3"/>
    </row>
    <row r="68" spans="1:21" ht="14.25" customHeight="1" x14ac:dyDescent="0.3">
      <c r="A68" s="209"/>
      <c r="B68" s="24"/>
      <c r="C68" s="100"/>
      <c r="D68" s="7" t="str">
        <f>$B$3&amp;"/"&amp;'Základní údaje'!E11&amp;"-V30"</f>
        <v>TN020000xx/-V30</v>
      </c>
      <c r="E68" s="9"/>
      <c r="F68" s="21"/>
      <c r="G68" s="21"/>
      <c r="H68" s="21"/>
      <c r="I68" s="9"/>
      <c r="J68" s="9"/>
      <c r="K68" s="136"/>
      <c r="L68" s="201"/>
      <c r="M68" s="3"/>
      <c r="N68" s="3"/>
      <c r="O68" s="3"/>
      <c r="P68" s="3"/>
      <c r="Q68" s="3"/>
      <c r="R68" s="3"/>
      <c r="S68" s="3"/>
      <c r="T68" s="3"/>
      <c r="U68" s="3"/>
    </row>
    <row r="69" spans="1:21" ht="14.25" customHeight="1" x14ac:dyDescent="0.3">
      <c r="A69" s="209"/>
      <c r="B69" s="24"/>
      <c r="C69" s="100"/>
      <c r="D69" s="16"/>
      <c r="E69" s="16"/>
      <c r="F69" s="16"/>
      <c r="G69" s="16"/>
      <c r="H69" s="16"/>
      <c r="I69" s="16"/>
      <c r="J69" s="16"/>
      <c r="K69" s="14"/>
      <c r="L69" s="201"/>
      <c r="M69" s="3"/>
      <c r="N69" s="3"/>
      <c r="O69" s="3"/>
      <c r="P69" s="3"/>
      <c r="Q69" s="3"/>
      <c r="R69" s="3"/>
      <c r="S69" s="3"/>
      <c r="T69" s="3"/>
      <c r="U69" s="3"/>
    </row>
    <row r="70" spans="1:21" ht="14.25" customHeight="1" x14ac:dyDescent="0.3">
      <c r="A70" s="210"/>
      <c r="B70" s="218"/>
      <c r="C70" s="196"/>
      <c r="D70" s="196"/>
      <c r="E70" s="196"/>
      <c r="F70" s="196"/>
      <c r="G70" s="196"/>
      <c r="H70" s="196"/>
      <c r="I70" s="196"/>
      <c r="J70" s="196"/>
      <c r="K70" s="196"/>
      <c r="L70" s="194"/>
      <c r="M70" s="3"/>
      <c r="N70" s="3"/>
      <c r="O70" s="3"/>
      <c r="P70" s="3"/>
      <c r="Q70" s="3"/>
      <c r="R70" s="3"/>
      <c r="S70" s="3"/>
      <c r="T70" s="3"/>
      <c r="U70" s="3"/>
    </row>
    <row r="71" spans="1:21" ht="14.2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14.25" customHeight="1" x14ac:dyDescent="0.3">
      <c r="A72" s="3"/>
      <c r="B72" s="25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14.2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14.2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4.2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14.2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14.2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14.2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14.2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14.2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14.2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14.2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14.2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14.2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14.2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14.2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14.2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14.2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14.2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14.2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14.2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14.2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14.2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14.2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14.2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14.2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14.2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14.2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14.2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14.2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14.2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14.2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14.2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14.2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14.2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14.2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14.2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14.2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14.2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14.2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14.2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14.2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14.2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14.2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14.2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14.2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14.2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14.2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14.2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14.2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14.2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14.2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14.2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14.2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14.2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14.2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14.2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14.2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14.2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14.2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14.2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14.2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14.2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14.2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14.2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14.2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14.2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14.2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14.2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14.2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14.2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14.2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14.2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14.2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14.2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14.2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14.2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14.2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14.2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14.2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14.2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14.2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14.2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14.2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4.2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4.2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14.2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14.2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14.2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14.2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14.2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4.2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4.2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14.2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14.2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14.2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14.2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14.2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4.2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4.2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14.2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14.2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4.2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14.2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14.2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14.2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14.2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14.2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14.2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14.2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14.2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14.2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14.2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14.2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14.2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14.2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14.2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14.2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14.2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14.2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14.2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14.2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4.2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4.2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14.2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14.2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14.2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14.2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14.2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14.2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14.2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14.2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14.2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14.2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14.2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14.2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14.2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14.2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14.2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14.2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14.2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14.2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14.2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14.2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14.2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14.2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14.2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14.2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14.2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14.2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14.2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14.2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14.2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14.2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14.2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14.2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4.2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14.2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14.2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14.2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14.2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14.2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14.2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14.2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14.2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14.2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14.2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14.2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14.2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14.2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14.2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14.2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14.2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14.2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14.2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14.2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14.2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14.2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14.2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14.2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14.2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14.2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14.2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14.2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14.2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14.2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14.2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14.2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14.2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14.2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14.2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14.2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14.2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14.2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14.2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14.2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14.2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14.2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15.75" customHeight="1" x14ac:dyDescent="0.25"/>
    <row r="270" spans="1:21" ht="15.75" customHeight="1" x14ac:dyDescent="0.25"/>
    <row r="271" spans="1:21" ht="15.75" customHeight="1" x14ac:dyDescent="0.25"/>
    <row r="272" spans="1:21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0">
    <mergeCell ref="D7:J7"/>
    <mergeCell ref="F8:G8"/>
    <mergeCell ref="A2:A70"/>
    <mergeCell ref="B2:K2"/>
    <mergeCell ref="L2:L70"/>
    <mergeCell ref="B3:K3"/>
    <mergeCell ref="B4:K4"/>
    <mergeCell ref="B5:K5"/>
    <mergeCell ref="B6:K6"/>
    <mergeCell ref="B70:K70"/>
  </mergeCells>
  <pageMargins left="0.7" right="0.7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200-000000000000}">
          <x14:formula1>
            <xm:f>Číselníky!$B$1:$B$7</xm:f>
          </x14:formula1>
          <xm:sqref>G10 G12 G14 G16 G18 G20 G22 G24 G26 G28 G30 G32 G34 G36 G38 G40 G42 G44 G46 G48 G50 G52 G54 G56 G58 G60 G62 G64 G66 G68</xm:sqref>
        </x14:dataValidation>
        <x14:dataValidation type="list" allowBlank="1" showErrorMessage="1" xr:uid="{00000000-0002-0000-0200-000001000000}">
          <x14:formula1>
            <xm:f>Číselníky!$A$21:$A$36</xm:f>
          </x14:formula1>
          <xm:sqref>H10 H12 H14 H16 H18 H20 H22 H24 H26 H28 H30 H32 H34 H36 H38 H40 H42 H44 H46 H48 H50 H52 H54 H56 H58 H60 H62 H64 H66 H68</xm:sqref>
        </x14:dataValidation>
        <x14:dataValidation type="list" allowBlank="1" showErrorMessage="1" xr:uid="{00000000-0002-0000-0200-000002000000}">
          <x14:formula1>
            <xm:f>Číselníky!$A$1:$A$12</xm:f>
          </x14:formula1>
          <xm:sqref>F10 F12 F14 F16 F18 F20 F22 F24 F26 F28 F30 F32 F34 F36 F38 F40 F42 F44 F46 F48 F50 F52 F54 F56 F58 F60 F62 F64 F66 F68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showGridLines="0" topLeftCell="A7" workbookViewId="0">
      <selection activeCell="I12" sqref="I12"/>
    </sheetView>
  </sheetViews>
  <sheetFormatPr defaultColWidth="12.59765625" defaultRowHeight="15" customHeight="1" x14ac:dyDescent="0.25"/>
  <cols>
    <col min="1" max="2" width="2.3984375" customWidth="1"/>
    <col min="3" max="9" width="26.8984375" customWidth="1"/>
    <col min="10" max="10" width="2.3984375" customWidth="1"/>
    <col min="11" max="11" width="7.69921875" customWidth="1"/>
    <col min="12" max="26" width="7.59765625" customWidth="1"/>
  </cols>
  <sheetData>
    <row r="1" spans="1:26" ht="26.25" customHeight="1" x14ac:dyDescent="0.5">
      <c r="A1" s="3"/>
      <c r="B1" s="211" t="s">
        <v>7</v>
      </c>
      <c r="C1" s="212"/>
      <c r="D1" s="212"/>
      <c r="E1" s="212"/>
      <c r="F1" s="212"/>
      <c r="G1" s="212"/>
      <c r="H1" s="212"/>
      <c r="I1" s="212"/>
      <c r="J1" s="21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9.5" customHeight="1" x14ac:dyDescent="0.4">
      <c r="A2" s="3"/>
      <c r="B2" s="215" t="str">
        <f>'Základní údaje'!B3:I3</f>
        <v>TN020000xx</v>
      </c>
      <c r="C2" s="191"/>
      <c r="D2" s="191"/>
      <c r="E2" s="191"/>
      <c r="F2" s="191"/>
      <c r="G2" s="191"/>
      <c r="H2" s="191"/>
      <c r="I2" s="191"/>
      <c r="J2" s="201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.75" customHeight="1" x14ac:dyDescent="0.4">
      <c r="A3" s="3"/>
      <c r="B3" s="205" t="s">
        <v>8</v>
      </c>
      <c r="C3" s="193"/>
      <c r="D3" s="193"/>
      <c r="E3" s="193"/>
      <c r="F3" s="193"/>
      <c r="G3" s="193"/>
      <c r="H3" s="193"/>
      <c r="I3" s="193"/>
      <c r="J3" s="194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8.75" customHeight="1" x14ac:dyDescent="0.3">
      <c r="A5" s="3"/>
      <c r="B5" s="199" t="s">
        <v>79</v>
      </c>
      <c r="C5" s="196"/>
      <c r="D5" s="196"/>
      <c r="E5" s="196"/>
      <c r="F5" s="196"/>
      <c r="G5" s="196"/>
      <c r="H5" s="196"/>
      <c r="I5" s="196"/>
      <c r="J5" s="197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3">
      <c r="A6" s="3"/>
      <c r="B6" s="138"/>
      <c r="C6" s="139"/>
      <c r="D6" s="139"/>
      <c r="E6" s="139"/>
      <c r="F6" s="139"/>
      <c r="G6" s="139"/>
      <c r="H6" s="139"/>
      <c r="I6" s="139"/>
      <c r="J6" s="140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 customHeight="1" x14ac:dyDescent="0.3">
      <c r="A7" s="3"/>
      <c r="B7" s="141"/>
      <c r="C7" s="132" t="s">
        <v>80</v>
      </c>
      <c r="D7" s="132" t="s">
        <v>81</v>
      </c>
      <c r="E7" s="132" t="s">
        <v>82</v>
      </c>
      <c r="F7" s="132" t="s">
        <v>83</v>
      </c>
      <c r="G7" s="132" t="s">
        <v>84</v>
      </c>
      <c r="H7" s="132" t="s">
        <v>85</v>
      </c>
      <c r="I7" s="132" t="s">
        <v>86</v>
      </c>
      <c r="J7" s="142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" customHeight="1" x14ac:dyDescent="0.3">
      <c r="A8" s="3"/>
      <c r="B8" s="141"/>
      <c r="C8" s="139"/>
      <c r="D8" s="139"/>
      <c r="E8" s="139"/>
      <c r="F8" s="139"/>
      <c r="G8" s="139"/>
      <c r="H8" s="139"/>
      <c r="I8" s="139"/>
      <c r="J8" s="142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3">
      <c r="A9" s="3"/>
      <c r="B9" s="143"/>
      <c r="C9" s="7" t="s">
        <v>87</v>
      </c>
      <c r="D9" s="9"/>
      <c r="E9" s="9"/>
      <c r="F9" s="184"/>
      <c r="G9" s="185"/>
      <c r="H9" s="9"/>
      <c r="I9" s="21" t="s">
        <v>30</v>
      </c>
      <c r="J9" s="107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3">
      <c r="A10" s="3"/>
      <c r="B10" s="24"/>
      <c r="C10" s="100"/>
      <c r="D10" s="144"/>
      <c r="E10" s="16"/>
      <c r="F10" s="16"/>
      <c r="G10" s="186"/>
      <c r="H10" s="16"/>
      <c r="I10" s="16"/>
      <c r="J10" s="14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3">
      <c r="A11" s="3"/>
      <c r="B11" s="143"/>
      <c r="C11" s="145"/>
      <c r="D11" s="102"/>
      <c r="E11" s="102"/>
      <c r="F11" s="102"/>
      <c r="G11" s="161"/>
      <c r="H11" s="102"/>
      <c r="I11" s="102"/>
      <c r="J11" s="107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3">
      <c r="A12" s="3"/>
      <c r="B12" s="143"/>
      <c r="C12" s="7" t="s">
        <v>88</v>
      </c>
      <c r="D12" s="9"/>
      <c r="E12" s="9"/>
      <c r="F12" s="184"/>
      <c r="G12" s="187"/>
      <c r="H12" s="9"/>
      <c r="I12" s="21" t="s">
        <v>30</v>
      </c>
      <c r="J12" s="107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3">
      <c r="A13" s="3"/>
      <c r="B13" s="24"/>
      <c r="C13" s="100"/>
      <c r="D13" s="144"/>
      <c r="E13" s="16"/>
      <c r="F13" s="16"/>
      <c r="G13" s="186"/>
      <c r="H13" s="16"/>
      <c r="I13" s="16"/>
      <c r="J13" s="14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3">
      <c r="A14" s="3"/>
      <c r="B14" s="143"/>
      <c r="C14" s="7" t="s">
        <v>88</v>
      </c>
      <c r="D14" s="9"/>
      <c r="E14" s="9"/>
      <c r="F14" s="184"/>
      <c r="G14" s="185"/>
      <c r="H14" s="9"/>
      <c r="I14" s="21" t="s">
        <v>30</v>
      </c>
      <c r="J14" s="107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3">
      <c r="A15" s="3"/>
      <c r="B15" s="24"/>
      <c r="C15" s="100"/>
      <c r="D15" s="144"/>
      <c r="E15" s="16"/>
      <c r="F15" s="16"/>
      <c r="G15" s="186"/>
      <c r="H15" s="16"/>
      <c r="I15" s="16"/>
      <c r="J15" s="14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3">
      <c r="A16" s="3"/>
      <c r="B16" s="143"/>
      <c r="C16" s="7" t="s">
        <v>88</v>
      </c>
      <c r="D16" s="9"/>
      <c r="E16" s="9"/>
      <c r="F16" s="184"/>
      <c r="G16" s="185"/>
      <c r="H16" s="9"/>
      <c r="I16" s="21" t="s">
        <v>30</v>
      </c>
      <c r="J16" s="107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3">
      <c r="A17" s="3"/>
      <c r="B17" s="24"/>
      <c r="C17" s="100"/>
      <c r="D17" s="144"/>
      <c r="E17" s="16"/>
      <c r="F17" s="16"/>
      <c r="G17" s="186"/>
      <c r="H17" s="16"/>
      <c r="I17" s="16"/>
      <c r="J17" s="14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3">
      <c r="A18" s="3"/>
      <c r="B18" s="143"/>
      <c r="C18" s="7" t="s">
        <v>88</v>
      </c>
      <c r="D18" s="9"/>
      <c r="E18" s="9"/>
      <c r="F18" s="184"/>
      <c r="G18" s="185"/>
      <c r="H18" s="9"/>
      <c r="I18" s="21" t="s">
        <v>30</v>
      </c>
      <c r="J18" s="107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3">
      <c r="A19" s="3"/>
      <c r="B19" s="24"/>
      <c r="C19" s="100"/>
      <c r="D19" s="144"/>
      <c r="E19" s="16"/>
      <c r="F19" s="16"/>
      <c r="G19" s="186"/>
      <c r="H19" s="16"/>
      <c r="I19" s="16"/>
      <c r="J19" s="14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3">
      <c r="A20" s="3"/>
      <c r="B20" s="143"/>
      <c r="C20" s="7" t="s">
        <v>88</v>
      </c>
      <c r="D20" s="9"/>
      <c r="E20" s="9"/>
      <c r="F20" s="184"/>
      <c r="G20" s="185"/>
      <c r="H20" s="9"/>
      <c r="I20" s="21" t="s">
        <v>30</v>
      </c>
      <c r="J20" s="107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3">
      <c r="A21" s="3"/>
      <c r="B21" s="24"/>
      <c r="C21" s="100"/>
      <c r="D21" s="144"/>
      <c r="E21" s="16"/>
      <c r="F21" s="16"/>
      <c r="G21" s="16"/>
      <c r="H21" s="16"/>
      <c r="I21" s="16"/>
      <c r="J21" s="14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3">
      <c r="A22" s="3"/>
      <c r="B22" s="143"/>
      <c r="C22" s="7" t="s">
        <v>88</v>
      </c>
      <c r="D22" s="9"/>
      <c r="E22" s="9"/>
      <c r="F22" s="9"/>
      <c r="G22" s="9"/>
      <c r="H22" s="9"/>
      <c r="I22" s="21" t="s">
        <v>30</v>
      </c>
      <c r="J22" s="107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3">
      <c r="A23" s="3"/>
      <c r="B23" s="24"/>
      <c r="C23" s="100"/>
      <c r="D23" s="144"/>
      <c r="E23" s="16"/>
      <c r="F23" s="16"/>
      <c r="G23" s="16"/>
      <c r="H23" s="16"/>
      <c r="I23" s="16"/>
      <c r="J23" s="14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3">
      <c r="A24" s="3"/>
      <c r="B24" s="143"/>
      <c r="C24" s="7" t="s">
        <v>88</v>
      </c>
      <c r="D24" s="9"/>
      <c r="E24" s="9"/>
      <c r="F24" s="9"/>
      <c r="G24" s="9"/>
      <c r="H24" s="9"/>
      <c r="I24" s="21" t="s">
        <v>30</v>
      </c>
      <c r="J24" s="107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3">
      <c r="A25" s="3"/>
      <c r="B25" s="24"/>
      <c r="C25" s="100"/>
      <c r="D25" s="144"/>
      <c r="E25" s="16"/>
      <c r="F25" s="16"/>
      <c r="G25" s="16"/>
      <c r="H25" s="16"/>
      <c r="I25" s="16"/>
      <c r="J25" s="14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3">
      <c r="A26" s="3"/>
      <c r="B26" s="143"/>
      <c r="C26" s="7" t="s">
        <v>88</v>
      </c>
      <c r="D26" s="9"/>
      <c r="E26" s="9"/>
      <c r="F26" s="9"/>
      <c r="G26" s="9"/>
      <c r="H26" s="9"/>
      <c r="I26" s="21" t="s">
        <v>30</v>
      </c>
      <c r="J26" s="107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3">
      <c r="A27" s="3"/>
      <c r="B27" s="24"/>
      <c r="C27" s="100"/>
      <c r="D27" s="144"/>
      <c r="E27" s="16"/>
      <c r="F27" s="16"/>
      <c r="G27" s="16"/>
      <c r="H27" s="16"/>
      <c r="I27" s="16"/>
      <c r="J27" s="14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3">
      <c r="A28" s="3"/>
      <c r="B28" s="143"/>
      <c r="C28" s="7" t="s">
        <v>88</v>
      </c>
      <c r="D28" s="9"/>
      <c r="E28" s="9"/>
      <c r="F28" s="9"/>
      <c r="G28" s="9"/>
      <c r="H28" s="9"/>
      <c r="I28" s="21" t="s">
        <v>30</v>
      </c>
      <c r="J28" s="107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3">
      <c r="A29" s="3"/>
      <c r="B29" s="24"/>
      <c r="C29" s="100"/>
      <c r="D29" s="144"/>
      <c r="E29" s="16"/>
      <c r="F29" s="16"/>
      <c r="G29" s="16"/>
      <c r="H29" s="16"/>
      <c r="I29" s="16"/>
      <c r="J29" s="14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3">
      <c r="A30" s="3"/>
      <c r="B30" s="143"/>
      <c r="C30" s="7" t="s">
        <v>88</v>
      </c>
      <c r="D30" s="9"/>
      <c r="E30" s="9"/>
      <c r="F30" s="9"/>
      <c r="G30" s="9"/>
      <c r="H30" s="9"/>
      <c r="I30" s="21" t="s">
        <v>30</v>
      </c>
      <c r="J30" s="107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3">
      <c r="A31" s="3"/>
      <c r="B31" s="143"/>
      <c r="C31" s="145"/>
      <c r="D31" s="102"/>
      <c r="E31" s="102"/>
      <c r="F31" s="102"/>
      <c r="G31" s="102"/>
      <c r="H31" s="102"/>
      <c r="I31" s="102"/>
      <c r="J31" s="107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3">
      <c r="A32" s="3"/>
      <c r="B32" s="143"/>
      <c r="C32" s="7" t="s">
        <v>88</v>
      </c>
      <c r="D32" s="9"/>
      <c r="E32" s="9"/>
      <c r="F32" s="9"/>
      <c r="G32" s="9"/>
      <c r="H32" s="9"/>
      <c r="I32" s="21" t="s">
        <v>30</v>
      </c>
      <c r="J32" s="107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3">
      <c r="A33" s="3"/>
      <c r="B33" s="24"/>
      <c r="C33" s="100"/>
      <c r="D33" s="144"/>
      <c r="E33" s="16"/>
      <c r="F33" s="16"/>
      <c r="G33" s="16"/>
      <c r="H33" s="16"/>
      <c r="I33" s="16"/>
      <c r="J33" s="1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3">
      <c r="A34" s="3"/>
      <c r="B34" s="143"/>
      <c r="C34" s="7" t="s">
        <v>88</v>
      </c>
      <c r="D34" s="9"/>
      <c r="E34" s="9"/>
      <c r="F34" s="9"/>
      <c r="G34" s="9"/>
      <c r="H34" s="9"/>
      <c r="I34" s="21" t="s">
        <v>30</v>
      </c>
      <c r="J34" s="107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3">
      <c r="A35" s="3"/>
      <c r="B35" s="24"/>
      <c r="C35" s="100"/>
      <c r="D35" s="144"/>
      <c r="E35" s="16"/>
      <c r="F35" s="16"/>
      <c r="G35" s="16"/>
      <c r="H35" s="16"/>
      <c r="I35" s="16"/>
      <c r="J35" s="1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3">
      <c r="A36" s="3"/>
      <c r="B36" s="143"/>
      <c r="C36" s="7" t="s">
        <v>88</v>
      </c>
      <c r="D36" s="9"/>
      <c r="E36" s="9"/>
      <c r="F36" s="9"/>
      <c r="G36" s="9"/>
      <c r="H36" s="9"/>
      <c r="I36" s="21" t="s">
        <v>30</v>
      </c>
      <c r="J36" s="107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3">
      <c r="A37" s="3"/>
      <c r="B37" s="24"/>
      <c r="C37" s="100"/>
      <c r="D37" s="144"/>
      <c r="E37" s="16"/>
      <c r="F37" s="16"/>
      <c r="G37" s="16"/>
      <c r="H37" s="16"/>
      <c r="I37" s="16"/>
      <c r="J37" s="14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3">
      <c r="A38" s="3"/>
      <c r="B38" s="143"/>
      <c r="C38" s="7" t="s">
        <v>88</v>
      </c>
      <c r="D38" s="9"/>
      <c r="E38" s="9"/>
      <c r="F38" s="9"/>
      <c r="G38" s="9"/>
      <c r="H38" s="9"/>
      <c r="I38" s="21" t="s">
        <v>30</v>
      </c>
      <c r="J38" s="107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3">
      <c r="A39" s="3"/>
      <c r="B39" s="24"/>
      <c r="C39" s="100"/>
      <c r="D39" s="144"/>
      <c r="E39" s="16"/>
      <c r="F39" s="16"/>
      <c r="G39" s="16"/>
      <c r="H39" s="16"/>
      <c r="I39" s="16"/>
      <c r="J39" s="14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3">
      <c r="A40" s="3"/>
      <c r="B40" s="143"/>
      <c r="C40" s="7" t="s">
        <v>88</v>
      </c>
      <c r="D40" s="9"/>
      <c r="E40" s="9"/>
      <c r="F40" s="9"/>
      <c r="G40" s="9"/>
      <c r="H40" s="9"/>
      <c r="I40" s="21" t="s">
        <v>30</v>
      </c>
      <c r="J40" s="107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3">
      <c r="A41" s="3"/>
      <c r="B41" s="24"/>
      <c r="C41" s="100"/>
      <c r="D41" s="144"/>
      <c r="E41" s="16"/>
      <c r="F41" s="16"/>
      <c r="G41" s="16"/>
      <c r="H41" s="16"/>
      <c r="I41" s="16"/>
      <c r="J41" s="1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3">
      <c r="A42" s="3"/>
      <c r="B42" s="143"/>
      <c r="C42" s="7" t="s">
        <v>88</v>
      </c>
      <c r="D42" s="9"/>
      <c r="E42" s="9"/>
      <c r="F42" s="9"/>
      <c r="G42" s="9"/>
      <c r="H42" s="9"/>
      <c r="I42" s="21" t="s">
        <v>30</v>
      </c>
      <c r="J42" s="107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3">
      <c r="A43" s="3"/>
      <c r="B43" s="24"/>
      <c r="C43" s="100"/>
      <c r="D43" s="144"/>
      <c r="E43" s="16"/>
      <c r="F43" s="16"/>
      <c r="G43" s="16"/>
      <c r="H43" s="16"/>
      <c r="I43" s="16"/>
      <c r="J43" s="14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3">
      <c r="A44" s="3"/>
      <c r="B44" s="143"/>
      <c r="C44" s="7" t="s">
        <v>88</v>
      </c>
      <c r="D44" s="9"/>
      <c r="E44" s="9"/>
      <c r="F44" s="9"/>
      <c r="G44" s="9"/>
      <c r="H44" s="9"/>
      <c r="I44" s="21" t="s">
        <v>30</v>
      </c>
      <c r="J44" s="107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3">
      <c r="A45" s="3"/>
      <c r="B45" s="24"/>
      <c r="C45" s="100"/>
      <c r="D45" s="144"/>
      <c r="E45" s="16"/>
      <c r="F45" s="16"/>
      <c r="G45" s="16"/>
      <c r="H45" s="16"/>
      <c r="I45" s="16"/>
      <c r="J45" s="14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3">
      <c r="A46" s="3"/>
      <c r="B46" s="143"/>
      <c r="C46" s="7" t="s">
        <v>88</v>
      </c>
      <c r="D46" s="9"/>
      <c r="E46" s="9"/>
      <c r="F46" s="9"/>
      <c r="G46" s="9"/>
      <c r="H46" s="9"/>
      <c r="I46" s="21" t="s">
        <v>30</v>
      </c>
      <c r="J46" s="107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3">
      <c r="A47" s="3"/>
      <c r="B47" s="24"/>
      <c r="C47" s="100"/>
      <c r="D47" s="144"/>
      <c r="E47" s="16"/>
      <c r="F47" s="16"/>
      <c r="G47" s="16"/>
      <c r="H47" s="16"/>
      <c r="I47" s="16"/>
      <c r="J47" s="14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3">
      <c r="A48" s="3"/>
      <c r="B48" s="143"/>
      <c r="C48" s="7" t="s">
        <v>88</v>
      </c>
      <c r="D48" s="9"/>
      <c r="E48" s="9"/>
      <c r="F48" s="9"/>
      <c r="G48" s="9"/>
      <c r="H48" s="9"/>
      <c r="I48" s="21" t="s">
        <v>30</v>
      </c>
      <c r="J48" s="107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3">
      <c r="A49" s="3"/>
      <c r="B49" s="24"/>
      <c r="C49" s="100"/>
      <c r="D49" s="144"/>
      <c r="E49" s="16"/>
      <c r="F49" s="16"/>
      <c r="G49" s="16"/>
      <c r="H49" s="16"/>
      <c r="I49" s="16"/>
      <c r="J49" s="14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3">
      <c r="A50" s="3"/>
      <c r="B50" s="143"/>
      <c r="C50" s="7" t="s">
        <v>88</v>
      </c>
      <c r="D50" s="9"/>
      <c r="E50" s="9"/>
      <c r="F50" s="9"/>
      <c r="G50" s="9"/>
      <c r="H50" s="9"/>
      <c r="I50" s="21" t="s">
        <v>30</v>
      </c>
      <c r="J50" s="107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3">
      <c r="A51" s="3"/>
      <c r="B51" s="143"/>
      <c r="C51" s="145"/>
      <c r="D51" s="102"/>
      <c r="E51" s="102"/>
      <c r="F51" s="102"/>
      <c r="G51" s="102"/>
      <c r="H51" s="102"/>
      <c r="I51" s="102"/>
      <c r="J51" s="107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3">
      <c r="A52" s="3"/>
      <c r="B52" s="143"/>
      <c r="C52" s="7" t="s">
        <v>88</v>
      </c>
      <c r="D52" s="9"/>
      <c r="E52" s="9"/>
      <c r="F52" s="9"/>
      <c r="G52" s="9"/>
      <c r="H52" s="9"/>
      <c r="I52" s="21" t="s">
        <v>30</v>
      </c>
      <c r="J52" s="107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3">
      <c r="A53" s="3"/>
      <c r="B53" s="24"/>
      <c r="C53" s="100"/>
      <c r="D53" s="144"/>
      <c r="E53" s="16"/>
      <c r="F53" s="16"/>
      <c r="G53" s="16"/>
      <c r="H53" s="16"/>
      <c r="I53" s="16"/>
      <c r="J53" s="14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3">
      <c r="A54" s="3"/>
      <c r="B54" s="143"/>
      <c r="C54" s="7" t="s">
        <v>88</v>
      </c>
      <c r="D54" s="9"/>
      <c r="E54" s="9"/>
      <c r="F54" s="9"/>
      <c r="G54" s="9"/>
      <c r="H54" s="9"/>
      <c r="I54" s="21" t="s">
        <v>30</v>
      </c>
      <c r="J54" s="107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3">
      <c r="A55" s="3"/>
      <c r="B55" s="24"/>
      <c r="C55" s="100"/>
      <c r="D55" s="144"/>
      <c r="E55" s="16"/>
      <c r="F55" s="16"/>
      <c r="G55" s="16"/>
      <c r="H55" s="16"/>
      <c r="I55" s="16"/>
      <c r="J55" s="14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">
      <c r="A56" s="3"/>
      <c r="B56" s="143"/>
      <c r="C56" s="7" t="s">
        <v>88</v>
      </c>
      <c r="D56" s="9"/>
      <c r="E56" s="9"/>
      <c r="F56" s="9"/>
      <c r="G56" s="9"/>
      <c r="H56" s="9"/>
      <c r="I56" s="21" t="s">
        <v>30</v>
      </c>
      <c r="J56" s="107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">
      <c r="A57" s="3"/>
      <c r="B57" s="24"/>
      <c r="C57" s="100"/>
      <c r="D57" s="144"/>
      <c r="E57" s="16"/>
      <c r="F57" s="16"/>
      <c r="G57" s="16"/>
      <c r="H57" s="16"/>
      <c r="I57" s="16"/>
      <c r="J57" s="14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">
      <c r="A58" s="3"/>
      <c r="B58" s="143"/>
      <c r="C58" s="7" t="s">
        <v>88</v>
      </c>
      <c r="D58" s="9"/>
      <c r="E58" s="9"/>
      <c r="F58" s="9"/>
      <c r="G58" s="9"/>
      <c r="H58" s="9"/>
      <c r="I58" s="21" t="s">
        <v>30</v>
      </c>
      <c r="J58" s="107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3">
      <c r="A59" s="3"/>
      <c r="B59" s="24"/>
      <c r="C59" s="100"/>
      <c r="D59" s="144"/>
      <c r="E59" s="16"/>
      <c r="F59" s="16"/>
      <c r="G59" s="16"/>
      <c r="H59" s="16"/>
      <c r="I59" s="16"/>
      <c r="J59" s="14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3">
      <c r="A60" s="3"/>
      <c r="B60" s="143"/>
      <c r="C60" s="7" t="s">
        <v>88</v>
      </c>
      <c r="D60" s="9"/>
      <c r="E60" s="9"/>
      <c r="F60" s="9"/>
      <c r="G60" s="9"/>
      <c r="H60" s="9"/>
      <c r="I60" s="21" t="s">
        <v>30</v>
      </c>
      <c r="J60" s="107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3">
      <c r="A61" s="3"/>
      <c r="B61" s="24"/>
      <c r="C61" s="100"/>
      <c r="D61" s="144"/>
      <c r="E61" s="16"/>
      <c r="F61" s="16"/>
      <c r="G61" s="16"/>
      <c r="H61" s="16"/>
      <c r="I61" s="16"/>
      <c r="J61" s="14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3">
      <c r="A62" s="3"/>
      <c r="B62" s="143"/>
      <c r="C62" s="7" t="s">
        <v>88</v>
      </c>
      <c r="D62" s="9"/>
      <c r="E62" s="9"/>
      <c r="F62" s="9"/>
      <c r="G62" s="9"/>
      <c r="H62" s="9"/>
      <c r="I62" s="21" t="s">
        <v>30</v>
      </c>
      <c r="J62" s="107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3">
      <c r="A63" s="3"/>
      <c r="B63" s="24"/>
      <c r="C63" s="100"/>
      <c r="D63" s="144"/>
      <c r="E63" s="16"/>
      <c r="F63" s="16"/>
      <c r="G63" s="16"/>
      <c r="H63" s="16"/>
      <c r="I63" s="16"/>
      <c r="J63" s="14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3">
      <c r="A64" s="3"/>
      <c r="B64" s="143"/>
      <c r="C64" s="7" t="s">
        <v>88</v>
      </c>
      <c r="D64" s="9"/>
      <c r="E64" s="9"/>
      <c r="F64" s="9"/>
      <c r="G64" s="9"/>
      <c r="H64" s="9"/>
      <c r="I64" s="21" t="s">
        <v>30</v>
      </c>
      <c r="J64" s="107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3">
      <c r="A65" s="3"/>
      <c r="B65" s="24"/>
      <c r="C65" s="100"/>
      <c r="D65" s="144"/>
      <c r="E65" s="16"/>
      <c r="F65" s="16"/>
      <c r="G65" s="16"/>
      <c r="H65" s="16"/>
      <c r="I65" s="16"/>
      <c r="J65" s="14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3">
      <c r="A66" s="3"/>
      <c r="B66" s="143"/>
      <c r="C66" s="7" t="s">
        <v>88</v>
      </c>
      <c r="D66" s="9"/>
      <c r="E66" s="9"/>
      <c r="F66" s="9"/>
      <c r="G66" s="9"/>
      <c r="H66" s="9"/>
      <c r="I66" s="21" t="s">
        <v>30</v>
      </c>
      <c r="J66" s="107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3">
      <c r="A67" s="3"/>
      <c r="B67" s="24"/>
      <c r="C67" s="100"/>
      <c r="D67" s="144"/>
      <c r="E67" s="16"/>
      <c r="F67" s="16"/>
      <c r="G67" s="16"/>
      <c r="H67" s="16"/>
      <c r="I67" s="16"/>
      <c r="J67" s="14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3">
      <c r="A68" s="3"/>
      <c r="B68" s="143"/>
      <c r="C68" s="7" t="s">
        <v>88</v>
      </c>
      <c r="D68" s="9"/>
      <c r="E68" s="9"/>
      <c r="F68" s="9"/>
      <c r="G68" s="9"/>
      <c r="H68" s="9"/>
      <c r="I68" s="21" t="s">
        <v>30</v>
      </c>
      <c r="J68" s="107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3">
      <c r="A69" s="3"/>
      <c r="B69" s="24"/>
      <c r="C69" s="100"/>
      <c r="D69" s="144"/>
      <c r="E69" s="16"/>
      <c r="F69" s="16"/>
      <c r="G69" s="16"/>
      <c r="H69" s="16"/>
      <c r="I69" s="16"/>
      <c r="J69" s="14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3">
      <c r="A70" s="3"/>
      <c r="B70" s="143"/>
      <c r="C70" s="7" t="s">
        <v>88</v>
      </c>
      <c r="D70" s="9"/>
      <c r="E70" s="9"/>
      <c r="F70" s="9"/>
      <c r="G70" s="9"/>
      <c r="H70" s="9"/>
      <c r="I70" s="21" t="s">
        <v>30</v>
      </c>
      <c r="J70" s="107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3">
      <c r="A71" s="3"/>
      <c r="B71" s="26"/>
      <c r="C71" s="27"/>
      <c r="D71" s="27"/>
      <c r="E71" s="27"/>
      <c r="F71" s="27"/>
      <c r="G71" s="27"/>
      <c r="H71" s="27"/>
      <c r="I71" s="27"/>
      <c r="J71" s="146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/>
    <row r="272" spans="1:26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B1:J1"/>
    <mergeCell ref="B2:J2"/>
    <mergeCell ref="B3:J3"/>
    <mergeCell ref="B5:J5"/>
  </mergeCells>
  <pageMargins left="0.7" right="0.7" top="0.78740157499999996" bottom="0.78740157499999996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1000000}">
          <x14:formula1>
            <xm:f>'Seznam účastníků a pracovišť'!$B$5:$B$45</xm:f>
          </x14:formula1>
          <xm:sqref>I9 I12 I14 I16 I18 I20 I22 I24 I26 I28 I30 I32 I34 I36 I38 I40 I42 I44 I46 I48 I50 I52 I54 I56 I58 I60 I62 I64 I66 I68 I70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000"/>
  <sheetViews>
    <sheetView showGridLines="0" topLeftCell="A7" zoomScale="76" zoomScaleNormal="76" workbookViewId="0">
      <selection activeCell="I21" sqref="I21"/>
    </sheetView>
  </sheetViews>
  <sheetFormatPr defaultColWidth="12.59765625" defaultRowHeight="15" customHeight="1" x14ac:dyDescent="0.25"/>
  <cols>
    <col min="1" max="1" width="2.3984375" customWidth="1"/>
    <col min="2" max="2" width="7.69921875" customWidth="1"/>
    <col min="3" max="3" width="22.5" customWidth="1"/>
    <col min="4" max="4" width="5" customWidth="1"/>
    <col min="5" max="11" width="13.69921875" customWidth="1"/>
    <col min="12" max="12" width="10.8984375" customWidth="1"/>
    <col min="13" max="13" width="2.3984375" customWidth="1"/>
    <col min="14" max="14" width="17.69921875" customWidth="1"/>
    <col min="15" max="15" width="7.69921875" customWidth="1"/>
    <col min="16" max="25" width="7.59765625" customWidth="1"/>
  </cols>
  <sheetData>
    <row r="1" spans="1:25" ht="26.25" customHeight="1" x14ac:dyDescent="0.5">
      <c r="A1" s="69"/>
      <c r="B1" s="211" t="s">
        <v>7</v>
      </c>
      <c r="C1" s="212"/>
      <c r="D1" s="212"/>
      <c r="E1" s="212"/>
      <c r="F1" s="212"/>
      <c r="G1" s="212"/>
      <c r="H1" s="212"/>
      <c r="I1" s="212"/>
      <c r="J1" s="212"/>
      <c r="K1" s="212"/>
      <c r="L1" s="213"/>
      <c r="M1" s="147"/>
      <c r="N1" s="148"/>
      <c r="O1" s="148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9.5" customHeight="1" x14ac:dyDescent="0.4">
      <c r="A2" s="72"/>
      <c r="B2" s="215" t="str">
        <f>'Základní údaje'!B3:I3</f>
        <v>TN020000xx</v>
      </c>
      <c r="C2" s="191"/>
      <c r="D2" s="191"/>
      <c r="E2" s="191"/>
      <c r="F2" s="191"/>
      <c r="G2" s="191"/>
      <c r="H2" s="191"/>
      <c r="I2" s="191"/>
      <c r="J2" s="191"/>
      <c r="K2" s="191"/>
      <c r="L2" s="201"/>
      <c r="M2" s="149"/>
      <c r="N2" s="150"/>
      <c r="O2" s="150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8.75" customHeight="1" x14ac:dyDescent="0.4">
      <c r="A3" s="72"/>
      <c r="B3" s="205" t="s">
        <v>8</v>
      </c>
      <c r="C3" s="193"/>
      <c r="D3" s="193"/>
      <c r="E3" s="193"/>
      <c r="F3" s="193"/>
      <c r="G3" s="193"/>
      <c r="H3" s="193"/>
      <c r="I3" s="193"/>
      <c r="J3" s="193"/>
      <c r="K3" s="193"/>
      <c r="L3" s="194"/>
      <c r="M3" s="149"/>
      <c r="N3" s="150"/>
      <c r="O3" s="150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4.25" customHeight="1" x14ac:dyDescent="0.3">
      <c r="A4" s="7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75"/>
      <c r="N4" s="76"/>
      <c r="O4" s="76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8.75" customHeight="1" x14ac:dyDescent="0.3">
      <c r="A5" s="72"/>
      <c r="B5" s="199" t="s">
        <v>89</v>
      </c>
      <c r="C5" s="196"/>
      <c r="D5" s="196"/>
      <c r="E5" s="196"/>
      <c r="F5" s="196"/>
      <c r="G5" s="196"/>
      <c r="H5" s="196"/>
      <c r="I5" s="196"/>
      <c r="J5" s="196"/>
      <c r="K5" s="196"/>
      <c r="L5" s="197"/>
      <c r="M5" s="64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8.75" customHeight="1" x14ac:dyDescent="0.3">
      <c r="A6" s="72"/>
      <c r="B6" s="151"/>
      <c r="C6" s="152"/>
      <c r="D6" s="152"/>
      <c r="E6" s="152"/>
      <c r="F6" s="219" t="s">
        <v>90</v>
      </c>
      <c r="G6" s="212"/>
      <c r="H6" s="152"/>
      <c r="I6" s="152"/>
      <c r="J6" s="152"/>
      <c r="K6" s="152"/>
      <c r="L6" s="153"/>
      <c r="M6" s="64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4.25" customHeight="1" x14ac:dyDescent="0.3">
      <c r="A7" s="72"/>
      <c r="B7" s="154"/>
      <c r="C7" s="155"/>
      <c r="D7" s="155"/>
      <c r="E7" s="155"/>
      <c r="F7" s="155"/>
      <c r="G7" s="155"/>
      <c r="H7" s="155"/>
      <c r="I7" s="155"/>
      <c r="J7" s="155"/>
      <c r="K7" s="155"/>
      <c r="L7" s="156"/>
      <c r="M7" s="64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8.75" customHeight="1" x14ac:dyDescent="0.3">
      <c r="A8" s="72"/>
      <c r="B8" s="154"/>
      <c r="C8" s="102" t="s">
        <v>91</v>
      </c>
      <c r="D8" s="101" t="s">
        <v>92</v>
      </c>
      <c r="E8" s="28"/>
      <c r="F8" s="28"/>
      <c r="G8" s="28"/>
      <c r="H8" s="28"/>
      <c r="I8" s="28"/>
      <c r="J8" s="28"/>
      <c r="K8" s="155"/>
      <c r="L8" s="156"/>
      <c r="M8" s="64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8.75" customHeight="1" thickBot="1" x14ac:dyDescent="0.35">
      <c r="A9" s="72"/>
      <c r="B9" s="24"/>
      <c r="C9" s="102" t="s">
        <v>93</v>
      </c>
      <c r="D9" s="101" t="s">
        <v>92</v>
      </c>
      <c r="E9" s="29"/>
      <c r="F9" s="29"/>
      <c r="G9" s="29"/>
      <c r="H9" s="29"/>
      <c r="I9" s="29"/>
      <c r="J9" s="29"/>
      <c r="K9" s="100"/>
      <c r="L9" s="14"/>
      <c r="M9" s="64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4.25" customHeight="1" thickBot="1" x14ac:dyDescent="0.35">
      <c r="A10" s="72"/>
      <c r="B10" s="143"/>
      <c r="C10" s="157" t="s">
        <v>94</v>
      </c>
      <c r="D10" s="101"/>
      <c r="E10" s="30" t="str">
        <f t="shared" ref="E10:J10" si="0">IF(E8+E9=100,"OK","Není rovno 100%")</f>
        <v>Není rovno 100%</v>
      </c>
      <c r="F10" s="30" t="str">
        <f t="shared" si="0"/>
        <v>Není rovno 100%</v>
      </c>
      <c r="G10" s="30" t="str">
        <f t="shared" si="0"/>
        <v>Není rovno 100%</v>
      </c>
      <c r="H10" s="30" t="str">
        <f t="shared" si="0"/>
        <v>Není rovno 100%</v>
      </c>
      <c r="I10" s="30" t="str">
        <f t="shared" si="0"/>
        <v>Není rovno 100%</v>
      </c>
      <c r="J10" s="31" t="str">
        <f t="shared" si="0"/>
        <v>Není rovno 100%</v>
      </c>
      <c r="K10" s="111"/>
      <c r="L10" s="158"/>
      <c r="M10" s="64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4.25" customHeight="1" x14ac:dyDescent="0.3">
      <c r="A11" s="72"/>
      <c r="B11" s="143"/>
      <c r="C11" s="102"/>
      <c r="D11" s="159"/>
      <c r="E11" s="111"/>
      <c r="F11" s="111"/>
      <c r="G11" s="111"/>
      <c r="H11" s="111"/>
      <c r="I11" s="111"/>
      <c r="J11" s="111"/>
      <c r="K11" s="111"/>
      <c r="L11" s="158"/>
      <c r="M11" s="64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4.25" customHeight="1" thickBot="1" x14ac:dyDescent="0.35">
      <c r="A12" s="72"/>
      <c r="B12" s="143"/>
      <c r="C12" s="102"/>
      <c r="D12" s="101"/>
      <c r="E12" s="101">
        <v>2023</v>
      </c>
      <c r="F12" s="101">
        <v>2024</v>
      </c>
      <c r="G12" s="101">
        <v>2025</v>
      </c>
      <c r="H12" s="101">
        <v>2026</v>
      </c>
      <c r="I12" s="101">
        <v>2027</v>
      </c>
      <c r="J12" s="101">
        <v>2028</v>
      </c>
      <c r="K12" s="101" t="s">
        <v>90</v>
      </c>
      <c r="L12" s="160"/>
      <c r="M12" s="64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27.75" customHeight="1" x14ac:dyDescent="0.3">
      <c r="A13" s="72"/>
      <c r="B13" s="143"/>
      <c r="C13" s="161" t="s">
        <v>95</v>
      </c>
      <c r="D13" s="159" t="s">
        <v>96</v>
      </c>
      <c r="E13" s="32">
        <f t="shared" ref="E13:J13" si="1">E30+E47+E64+E81+E98+E115+E132+E149+E166+E183+E200+E217+E234+E251+E268+E285+E302+E319+E336+E353+E370+E387+E404+E421+E438+E472+E489+E506+E523+E540+E557+E574+E591+E608+E625+E642+E659+E676+E693</f>
        <v>0</v>
      </c>
      <c r="F13" s="32">
        <f t="shared" si="1"/>
        <v>0</v>
      </c>
      <c r="G13" s="32">
        <f t="shared" si="1"/>
        <v>0</v>
      </c>
      <c r="H13" s="32">
        <f t="shared" si="1"/>
        <v>0</v>
      </c>
      <c r="I13" s="32">
        <f t="shared" si="1"/>
        <v>0</v>
      </c>
      <c r="J13" s="33">
        <f t="shared" si="1"/>
        <v>0</v>
      </c>
      <c r="K13" s="34">
        <f t="shared" ref="K13:K18" si="2">SUM(E13:J13)</f>
        <v>0</v>
      </c>
      <c r="L13" s="107"/>
      <c r="M13" s="64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27.75" customHeight="1" x14ac:dyDescent="0.3">
      <c r="A14" s="72"/>
      <c r="B14" s="143"/>
      <c r="C14" s="161" t="s">
        <v>97</v>
      </c>
      <c r="D14" s="159" t="s">
        <v>96</v>
      </c>
      <c r="E14" s="32">
        <f t="shared" ref="E14:J14" si="3">E31+E48+E65+E82+E99+E116+E133+E150+E167+E184+E201+E218+E235+E252+E269+E286+E303+E320+E337+E354+E371+E388+E405+E422+E439+E473+E490+E507+E524+E541+E558+E575+E592+E609+E626+E643+E660+E677+E694</f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3">
        <f t="shared" si="3"/>
        <v>0</v>
      </c>
      <c r="K14" s="35">
        <f t="shared" si="2"/>
        <v>0</v>
      </c>
      <c r="L14" s="107"/>
      <c r="M14" s="64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27.75" customHeight="1" x14ac:dyDescent="0.3">
      <c r="A15" s="72"/>
      <c r="B15" s="143"/>
      <c r="C15" s="161" t="s">
        <v>98</v>
      </c>
      <c r="D15" s="159" t="s">
        <v>96</v>
      </c>
      <c r="E15" s="32">
        <f t="shared" ref="E15:J15" si="4">E32+E49+E66+E83+E100+E117+E134+E151+E168+E185+E202+E219+E236+E253+E270+E287+E304+E321+E338+E355+E372+E389+E406+E423+E440+E474+E491+E508+E525+E542+E559+E576+E593+E610+E627+E644+E661+E678+E695</f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3">
        <f t="shared" si="4"/>
        <v>0</v>
      </c>
      <c r="K15" s="35">
        <f t="shared" si="2"/>
        <v>0</v>
      </c>
      <c r="L15" s="107"/>
      <c r="M15" s="64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27.75" customHeight="1" x14ac:dyDescent="0.3">
      <c r="A16" s="72"/>
      <c r="B16" s="143"/>
      <c r="C16" s="161" t="s">
        <v>99</v>
      </c>
      <c r="D16" s="159"/>
      <c r="E16" s="32">
        <f t="shared" ref="E16:J16" si="5">E33+E50+E67+E84+E101+E118+E135+E152+E169+E186+E203+E220+E237+E254+E271+E288+E305+E322+E339+E356+E373+E390+E407+E424+E441+E475+E492+E509+E526+E543+E560+E577+E594+E611+E628+E645+E662+E679+E696</f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3">
        <f t="shared" si="5"/>
        <v>0</v>
      </c>
      <c r="K16" s="35">
        <f t="shared" si="2"/>
        <v>0</v>
      </c>
      <c r="L16" s="107"/>
      <c r="M16" s="64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27.75" customHeight="1" x14ac:dyDescent="0.3">
      <c r="A17" s="72"/>
      <c r="B17" s="143"/>
      <c r="C17" s="161" t="s">
        <v>100</v>
      </c>
      <c r="D17" s="159"/>
      <c r="E17" s="32">
        <f t="shared" ref="E17:J17" si="6">E34+E51+E68+E85+E102+E119+E136+E153+E170+E187+E204+E221+E238+E255+E272+E289+E306+E323+E340+E357+E374+E391+E408+E425+E442+E476+E493+E510+E527+E544+E561+E578+E595+E612+E629+E646+E663+E680+E697</f>
        <v>0</v>
      </c>
      <c r="F17" s="32">
        <f t="shared" si="6"/>
        <v>0</v>
      </c>
      <c r="G17" s="32">
        <f t="shared" si="6"/>
        <v>0</v>
      </c>
      <c r="H17" s="32">
        <f t="shared" si="6"/>
        <v>0</v>
      </c>
      <c r="I17" s="32">
        <f t="shared" si="6"/>
        <v>0</v>
      </c>
      <c r="J17" s="33">
        <f t="shared" si="6"/>
        <v>0</v>
      </c>
      <c r="K17" s="35">
        <f t="shared" si="2"/>
        <v>0</v>
      </c>
      <c r="L17" s="107"/>
      <c r="M17" s="64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27.75" customHeight="1" x14ac:dyDescent="0.3">
      <c r="A18" s="72"/>
      <c r="B18" s="143"/>
      <c r="C18" s="161" t="s">
        <v>101</v>
      </c>
      <c r="D18" s="159" t="s">
        <v>96</v>
      </c>
      <c r="E18" s="32">
        <f t="shared" ref="E18:J18" si="7">E35+E52+E69+E86+E103+E120+E137+E154+E171+E188+E205+E222+E239+E256+E273+E290+E307+E324+E341+E358+E375+E392+E409+E426+E443+E477+E494+E511+E528+E545+E562+E579+E596+E613+E630+E647+E664+E681+E698</f>
        <v>0</v>
      </c>
      <c r="F18" s="32">
        <f t="shared" si="7"/>
        <v>0</v>
      </c>
      <c r="G18" s="32">
        <f t="shared" si="7"/>
        <v>0</v>
      </c>
      <c r="H18" s="32">
        <f t="shared" si="7"/>
        <v>0</v>
      </c>
      <c r="I18" s="32">
        <f t="shared" si="7"/>
        <v>0</v>
      </c>
      <c r="J18" s="33">
        <f t="shared" si="7"/>
        <v>0</v>
      </c>
      <c r="K18" s="35">
        <f t="shared" si="2"/>
        <v>0</v>
      </c>
      <c r="L18" s="107"/>
      <c r="M18" s="6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27.75" customHeight="1" thickBot="1" x14ac:dyDescent="0.35">
      <c r="A19" s="72"/>
      <c r="B19" s="143"/>
      <c r="C19" s="161" t="s">
        <v>102</v>
      </c>
      <c r="D19" s="159" t="s">
        <v>96</v>
      </c>
      <c r="E19" s="36">
        <f t="shared" ref="E19:J19" si="8">E13+E14+E15+E18</f>
        <v>0</v>
      </c>
      <c r="F19" s="36">
        <f t="shared" si="8"/>
        <v>0</v>
      </c>
      <c r="G19" s="36">
        <f t="shared" si="8"/>
        <v>0</v>
      </c>
      <c r="H19" s="36">
        <f t="shared" si="8"/>
        <v>0</v>
      </c>
      <c r="I19" s="36">
        <f t="shared" si="8"/>
        <v>0</v>
      </c>
      <c r="J19" s="36">
        <f t="shared" si="8"/>
        <v>0</v>
      </c>
      <c r="K19" s="37">
        <f>SUM(E19:J19)</f>
        <v>0</v>
      </c>
      <c r="L19" s="107"/>
      <c r="M19" s="6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4.25" customHeight="1" thickBot="1" x14ac:dyDescent="0.35">
      <c r="A20" s="72"/>
      <c r="B20" s="24"/>
      <c r="C20" s="162"/>
      <c r="D20" s="101"/>
      <c r="E20" s="100"/>
      <c r="F20" s="100"/>
      <c r="G20" s="100"/>
      <c r="H20" s="100"/>
      <c r="I20" s="100"/>
      <c r="J20" s="100"/>
      <c r="K20" s="100"/>
      <c r="L20" s="14"/>
      <c r="M20" s="6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27.75" customHeight="1" x14ac:dyDescent="0.3">
      <c r="A21" s="72"/>
      <c r="B21" s="143"/>
      <c r="C21" s="161" t="s">
        <v>103</v>
      </c>
      <c r="D21" s="159" t="s">
        <v>96</v>
      </c>
      <c r="E21" s="32">
        <f>E39+E56+E73+E90+E107+E124+E141+E158+E175+E192+E209+E226+E243+E260+E277+E294+E311+E328+E345+E362+E379+E396+E413+E430+E447+E464+E481+E498+E515+E532+E549+E566+E583+E600+E617+E634+E651+E668+E685+E702</f>
        <v>0</v>
      </c>
      <c r="F21" s="32">
        <f t="shared" ref="F21:K21" si="9">F39+F56+F73+F90+F107+F124+F141+F158+F175+F192+F209+F226+F243+F260+F277+F294+F311+F328+F345+F362+F379+F396+F413+F430+F447+F464+F481+F498+F515+F532+F549+F566+F583+F600+F617+F634+F651+F668+F685+F702</f>
        <v>0</v>
      </c>
      <c r="G21" s="32">
        <f t="shared" si="9"/>
        <v>0</v>
      </c>
      <c r="H21" s="32">
        <f t="shared" si="9"/>
        <v>0</v>
      </c>
      <c r="I21" s="32">
        <f t="shared" si="9"/>
        <v>0</v>
      </c>
      <c r="J21" s="33">
        <f t="shared" si="9"/>
        <v>0</v>
      </c>
      <c r="K21" s="59">
        <f t="shared" si="9"/>
        <v>0</v>
      </c>
      <c r="L21" s="107"/>
      <c r="M21" s="6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27.75" customHeight="1" x14ac:dyDescent="0.3">
      <c r="A22" s="72"/>
      <c r="B22" s="143"/>
      <c r="C22" s="161" t="s">
        <v>104</v>
      </c>
      <c r="D22" s="159" t="s">
        <v>96</v>
      </c>
      <c r="E22" s="32">
        <f t="shared" ref="E22:I22" si="10">E40+E57+E74+E91+E108+E125+E142+E159+E176+E193+E210+E227+E244+E261+E278+E295+E312+E329+E346+E363+E380+E397+E414+E431+E448+E465+E482+E499+E516+E533+E550+E567+E584+E601+E618+E635+E652+E669+E686+E703</f>
        <v>0</v>
      </c>
      <c r="F22" s="32">
        <f t="shared" si="10"/>
        <v>0</v>
      </c>
      <c r="G22" s="32">
        <f t="shared" si="10"/>
        <v>0</v>
      </c>
      <c r="H22" s="32">
        <f t="shared" si="10"/>
        <v>0</v>
      </c>
      <c r="I22" s="32">
        <f t="shared" si="10"/>
        <v>0</v>
      </c>
      <c r="J22" s="33">
        <f>J40+J57+J74+J91+J108+J125+J142+J159+J176+J193+J210+J227+J244+J261+J278+J295+J312+J329+J346+J363+J380+J397+J414+J431+J448+J465+J482+J499+J516+J533+J550+J567+J584+J601+J618+J635+J652+J669+J686+J703</f>
        <v>0</v>
      </c>
      <c r="K22" s="57">
        <f>K40+K57+K74+K91+K108+K125+K142+K159+K176+K193+K210+K227+K244+K261+K278+K295+K312+K329+K346+K363+K380+K397+K414+K431+K448+K465+K482+K499+K516+K533+K550+K567+K584+K601+K618+K635+K652+K669+K686+K703</f>
        <v>0</v>
      </c>
      <c r="L22" s="107"/>
      <c r="M22" s="6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27.75" customHeight="1" x14ac:dyDescent="0.3">
      <c r="A23" s="72"/>
      <c r="B23" s="143"/>
      <c r="C23" s="161" t="s">
        <v>105</v>
      </c>
      <c r="D23" s="159" t="s">
        <v>92</v>
      </c>
      <c r="E23" s="32" t="e">
        <f>E21/E19%</f>
        <v>#DIV/0!</v>
      </c>
      <c r="F23" s="32" t="e">
        <f>F21/F19%</f>
        <v>#DIV/0!</v>
      </c>
      <c r="G23" s="32" t="e">
        <f>G21/G19%</f>
        <v>#DIV/0!</v>
      </c>
      <c r="H23" s="32" t="e">
        <f t="shared" ref="H23:K23" si="11">H21/H19%</f>
        <v>#DIV/0!</v>
      </c>
      <c r="I23" s="32" t="e">
        <f t="shared" si="11"/>
        <v>#DIV/0!</v>
      </c>
      <c r="J23" s="33" t="e">
        <f t="shared" si="11"/>
        <v>#DIV/0!</v>
      </c>
      <c r="K23" s="57" t="e">
        <f t="shared" si="11"/>
        <v>#DIV/0!</v>
      </c>
      <c r="L23" s="107"/>
      <c r="M23" s="6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27.75" customHeight="1" thickBot="1" x14ac:dyDescent="0.35">
      <c r="A24" s="72"/>
      <c r="B24" s="143"/>
      <c r="C24" s="161" t="s">
        <v>106</v>
      </c>
      <c r="D24" s="159" t="s">
        <v>96</v>
      </c>
      <c r="E24" s="32">
        <f t="shared" ref="E24:J24" si="12">E21+E22</f>
        <v>0</v>
      </c>
      <c r="F24" s="32">
        <f t="shared" si="12"/>
        <v>0</v>
      </c>
      <c r="G24" s="32">
        <f t="shared" si="12"/>
        <v>0</v>
      </c>
      <c r="H24" s="32">
        <f t="shared" si="12"/>
        <v>0</v>
      </c>
      <c r="I24" s="32">
        <f t="shared" si="12"/>
        <v>0</v>
      </c>
      <c r="J24" s="33">
        <f t="shared" si="12"/>
        <v>0</v>
      </c>
      <c r="K24" s="58">
        <f>K21+K22</f>
        <v>0</v>
      </c>
      <c r="L24" s="107"/>
      <c r="M24" s="6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8.75" customHeight="1" x14ac:dyDescent="0.3">
      <c r="A25" s="72"/>
      <c r="B25" s="38"/>
      <c r="C25" s="39"/>
      <c r="D25" s="40"/>
      <c r="E25" s="41"/>
      <c r="F25" s="41"/>
      <c r="G25" s="41"/>
      <c r="H25" s="41"/>
      <c r="I25" s="41"/>
      <c r="J25" s="41"/>
      <c r="K25" s="41"/>
      <c r="L25" s="163"/>
      <c r="M25" s="6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4.25" customHeight="1" x14ac:dyDescent="0.3">
      <c r="A26" s="72"/>
      <c r="B26" s="220"/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64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4.25" customHeight="1" x14ac:dyDescent="0.3">
      <c r="A27" s="72"/>
      <c r="B27" s="164"/>
      <c r="C27" s="165"/>
      <c r="D27" s="166"/>
      <c r="E27" s="167"/>
      <c r="F27" s="221" t="str">
        <f>'Základní údaje'!D37</f>
        <v>Název účastníka</v>
      </c>
      <c r="G27" s="197"/>
      <c r="H27" s="167"/>
      <c r="I27" s="167"/>
      <c r="J27" s="167"/>
      <c r="K27" s="167"/>
      <c r="L27" s="168"/>
      <c r="M27" s="64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4.25" customHeight="1" x14ac:dyDescent="0.3">
      <c r="A28" s="72"/>
      <c r="B28" s="143"/>
      <c r="C28" s="102"/>
      <c r="D28" s="101"/>
      <c r="E28" s="101">
        <v>2023</v>
      </c>
      <c r="F28" s="101">
        <v>2024</v>
      </c>
      <c r="G28" s="101">
        <v>2025</v>
      </c>
      <c r="H28" s="101">
        <v>2026</v>
      </c>
      <c r="I28" s="101">
        <v>2027</v>
      </c>
      <c r="J28" s="101">
        <v>2028</v>
      </c>
      <c r="K28" s="101" t="s">
        <v>90</v>
      </c>
      <c r="L28" s="160"/>
      <c r="M28" s="64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4.25" customHeight="1" thickBot="1" x14ac:dyDescent="0.35">
      <c r="A29" s="72"/>
      <c r="B29" s="143"/>
      <c r="C29" s="102"/>
      <c r="D29" s="101"/>
      <c r="E29" s="101"/>
      <c r="F29" s="101"/>
      <c r="G29" s="101"/>
      <c r="H29" s="101"/>
      <c r="I29" s="101"/>
      <c r="J29" s="101"/>
      <c r="K29" s="102"/>
      <c r="L29" s="160"/>
      <c r="M29" s="64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27.75" customHeight="1" x14ac:dyDescent="0.3">
      <c r="A30" s="72"/>
      <c r="B30" s="143"/>
      <c r="C30" s="161" t="s">
        <v>95</v>
      </c>
      <c r="D30" s="159" t="s">
        <v>96</v>
      </c>
      <c r="E30" s="28"/>
      <c r="F30" s="28"/>
      <c r="G30" s="28"/>
      <c r="H30" s="28"/>
      <c r="I30" s="28"/>
      <c r="J30" s="42"/>
      <c r="K30" s="43">
        <f t="shared" ref="K30:K35" si="13">SUM(E30:J30)</f>
        <v>0</v>
      </c>
      <c r="L30" s="107"/>
      <c r="M30" s="64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27.75" customHeight="1" x14ac:dyDescent="0.3">
      <c r="A31" s="72"/>
      <c r="B31" s="143"/>
      <c r="C31" s="161" t="s">
        <v>97</v>
      </c>
      <c r="D31" s="159" t="s">
        <v>96</v>
      </c>
      <c r="E31" s="28"/>
      <c r="F31" s="28"/>
      <c r="G31" s="28"/>
      <c r="H31" s="28"/>
      <c r="I31" s="28"/>
      <c r="J31" s="42"/>
      <c r="K31" s="44">
        <f t="shared" si="13"/>
        <v>0</v>
      </c>
      <c r="L31" s="107"/>
      <c r="M31" s="64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27.75" customHeight="1" x14ac:dyDescent="0.3">
      <c r="A32" s="72"/>
      <c r="B32" s="143"/>
      <c r="C32" s="161" t="s">
        <v>98</v>
      </c>
      <c r="D32" s="159" t="s">
        <v>96</v>
      </c>
      <c r="E32" s="45">
        <f t="shared" ref="E32:J32" si="14">E33+E34</f>
        <v>0</v>
      </c>
      <c r="F32" s="45">
        <f t="shared" si="14"/>
        <v>0</v>
      </c>
      <c r="G32" s="45">
        <f t="shared" si="14"/>
        <v>0</v>
      </c>
      <c r="H32" s="45">
        <f t="shared" si="14"/>
        <v>0</v>
      </c>
      <c r="I32" s="45">
        <f t="shared" si="14"/>
        <v>0</v>
      </c>
      <c r="J32" s="46">
        <f t="shared" si="14"/>
        <v>0</v>
      </c>
      <c r="K32" s="44">
        <f t="shared" si="13"/>
        <v>0</v>
      </c>
      <c r="L32" s="107"/>
      <c r="M32" s="64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27.75" customHeight="1" x14ac:dyDescent="0.3">
      <c r="A33" s="72"/>
      <c r="B33" s="143"/>
      <c r="C33" s="161" t="s">
        <v>99</v>
      </c>
      <c r="D33" s="159" t="s">
        <v>96</v>
      </c>
      <c r="E33" s="28"/>
      <c r="F33" s="28"/>
      <c r="G33" s="28"/>
      <c r="H33" s="28"/>
      <c r="I33" s="28"/>
      <c r="J33" s="42"/>
      <c r="K33" s="44">
        <f t="shared" si="13"/>
        <v>0</v>
      </c>
      <c r="L33" s="107"/>
      <c r="M33" s="64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27.75" customHeight="1" x14ac:dyDescent="0.3">
      <c r="A34" s="72"/>
      <c r="B34" s="143"/>
      <c r="C34" s="161" t="s">
        <v>100</v>
      </c>
      <c r="D34" s="159" t="s">
        <v>96</v>
      </c>
      <c r="E34" s="28"/>
      <c r="F34" s="28"/>
      <c r="G34" s="28"/>
      <c r="H34" s="28"/>
      <c r="I34" s="28"/>
      <c r="J34" s="42"/>
      <c r="K34" s="44">
        <f t="shared" si="13"/>
        <v>0</v>
      </c>
      <c r="L34" s="107"/>
      <c r="M34" s="64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27.75" customHeight="1" x14ac:dyDescent="0.3">
      <c r="A35" s="72"/>
      <c r="B35" s="143"/>
      <c r="C35" s="161" t="s">
        <v>101</v>
      </c>
      <c r="D35" s="159" t="s">
        <v>96</v>
      </c>
      <c r="E35" s="28"/>
      <c r="F35" s="28"/>
      <c r="G35" s="28"/>
      <c r="H35" s="28"/>
      <c r="I35" s="28"/>
      <c r="J35" s="42"/>
      <c r="K35" s="44">
        <f t="shared" si="13"/>
        <v>0</v>
      </c>
      <c r="L35" s="107"/>
      <c r="M35" s="64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27.75" customHeight="1" x14ac:dyDescent="0.3">
      <c r="A36" s="72"/>
      <c r="B36" s="143"/>
      <c r="C36" s="161" t="s">
        <v>107</v>
      </c>
      <c r="D36" s="159" t="s">
        <v>92</v>
      </c>
      <c r="E36" s="45" t="e">
        <f t="shared" ref="E36:K36" si="15">E35/(E30+E32)%</f>
        <v>#DIV/0!</v>
      </c>
      <c r="F36" s="45" t="e">
        <f t="shared" si="15"/>
        <v>#DIV/0!</v>
      </c>
      <c r="G36" s="45" t="e">
        <f t="shared" si="15"/>
        <v>#DIV/0!</v>
      </c>
      <c r="H36" s="45" t="e">
        <f t="shared" si="15"/>
        <v>#DIV/0!</v>
      </c>
      <c r="I36" s="45" t="e">
        <f t="shared" si="15"/>
        <v>#DIV/0!</v>
      </c>
      <c r="J36" s="46" t="e">
        <f t="shared" si="15"/>
        <v>#DIV/0!</v>
      </c>
      <c r="K36" s="44" t="e">
        <f t="shared" si="15"/>
        <v>#DIV/0!</v>
      </c>
      <c r="L36" s="107"/>
      <c r="M36" s="64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27.75" customHeight="1" thickBot="1" x14ac:dyDescent="0.35">
      <c r="A37" s="72"/>
      <c r="B37" s="143"/>
      <c r="C37" s="161" t="s">
        <v>102</v>
      </c>
      <c r="D37" s="159" t="s">
        <v>96</v>
      </c>
      <c r="E37" s="45">
        <f t="shared" ref="E37:K37" si="16">E30+E31+E32+E35</f>
        <v>0</v>
      </c>
      <c r="F37" s="45">
        <f t="shared" si="16"/>
        <v>0</v>
      </c>
      <c r="G37" s="45">
        <f t="shared" si="16"/>
        <v>0</v>
      </c>
      <c r="H37" s="45">
        <f t="shared" si="16"/>
        <v>0</v>
      </c>
      <c r="I37" s="45">
        <f t="shared" si="16"/>
        <v>0</v>
      </c>
      <c r="J37" s="46">
        <f t="shared" si="16"/>
        <v>0</v>
      </c>
      <c r="K37" s="47">
        <f t="shared" si="16"/>
        <v>0</v>
      </c>
      <c r="L37" s="107"/>
      <c r="M37" s="64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4.25" customHeight="1" thickBot="1" x14ac:dyDescent="0.35">
      <c r="A38" s="72"/>
      <c r="B38" s="24"/>
      <c r="C38" s="102"/>
      <c r="D38" s="101"/>
      <c r="E38" s="169"/>
      <c r="F38" s="169"/>
      <c r="G38" s="169"/>
      <c r="H38" s="169"/>
      <c r="I38" s="169"/>
      <c r="J38" s="169"/>
      <c r="K38" s="169"/>
      <c r="L38" s="14"/>
      <c r="M38" s="64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27.75" customHeight="1" x14ac:dyDescent="0.3">
      <c r="A39" s="72"/>
      <c r="B39" s="143"/>
      <c r="C39" s="161" t="s">
        <v>103</v>
      </c>
      <c r="D39" s="159" t="s">
        <v>96</v>
      </c>
      <c r="E39" s="28"/>
      <c r="F39" s="28"/>
      <c r="G39" s="28"/>
      <c r="H39" s="28"/>
      <c r="I39" s="28"/>
      <c r="J39" s="42"/>
      <c r="K39" s="43">
        <f>SUM(E39:J39)</f>
        <v>0</v>
      </c>
      <c r="L39" s="107"/>
      <c r="M39" s="64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27.75" customHeight="1" x14ac:dyDescent="0.3">
      <c r="A40" s="72"/>
      <c r="B40" s="143"/>
      <c r="C40" s="161" t="s">
        <v>104</v>
      </c>
      <c r="D40" s="159" t="s">
        <v>96</v>
      </c>
      <c r="E40" s="28"/>
      <c r="F40" s="28"/>
      <c r="G40" s="28"/>
      <c r="H40" s="28"/>
      <c r="I40" s="28"/>
      <c r="J40" s="42"/>
      <c r="K40" s="44">
        <f>SUM(E40:J40)</f>
        <v>0</v>
      </c>
      <c r="L40" s="107"/>
      <c r="M40" s="64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27.75" customHeight="1" thickBot="1" x14ac:dyDescent="0.35">
      <c r="A41" s="72"/>
      <c r="B41" s="143"/>
      <c r="C41" s="161" t="s">
        <v>105</v>
      </c>
      <c r="D41" s="159" t="s">
        <v>92</v>
      </c>
      <c r="E41" s="48" t="e">
        <f t="shared" ref="E41:K41" si="17">E39/E37%</f>
        <v>#DIV/0!</v>
      </c>
      <c r="F41" s="48" t="e">
        <f t="shared" si="17"/>
        <v>#DIV/0!</v>
      </c>
      <c r="G41" s="48" t="e">
        <f t="shared" si="17"/>
        <v>#DIV/0!</v>
      </c>
      <c r="H41" s="48" t="e">
        <f t="shared" si="17"/>
        <v>#DIV/0!</v>
      </c>
      <c r="I41" s="48" t="e">
        <f t="shared" si="17"/>
        <v>#DIV/0!</v>
      </c>
      <c r="J41" s="170" t="e">
        <f t="shared" si="17"/>
        <v>#DIV/0!</v>
      </c>
      <c r="K41" s="47" t="e">
        <f t="shared" si="17"/>
        <v>#DIV/0!</v>
      </c>
      <c r="L41" s="107"/>
      <c r="M41" s="64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44.25" customHeight="1" thickBot="1" x14ac:dyDescent="0.35">
      <c r="A42" s="72"/>
      <c r="B42" s="38"/>
      <c r="C42" s="49" t="s">
        <v>108</v>
      </c>
      <c r="D42" s="50"/>
      <c r="E42" s="51" t="str">
        <f t="shared" ref="E42:J42" si="18">IF(E39+E40=E37,"Zdroje odpovídají CUN","Zdroje jsou větší/menší než CUN")</f>
        <v>Zdroje odpovídají CUN</v>
      </c>
      <c r="F42" s="51" t="str">
        <f t="shared" si="18"/>
        <v>Zdroje odpovídají CUN</v>
      </c>
      <c r="G42" s="51" t="str">
        <f t="shared" si="18"/>
        <v>Zdroje odpovídají CUN</v>
      </c>
      <c r="H42" s="51" t="str">
        <f t="shared" si="18"/>
        <v>Zdroje odpovídají CUN</v>
      </c>
      <c r="I42" s="51" t="str">
        <f t="shared" si="18"/>
        <v>Zdroje odpovídají CUN</v>
      </c>
      <c r="J42" s="52" t="str">
        <f t="shared" si="18"/>
        <v>Zdroje odpovídají CUN</v>
      </c>
      <c r="K42" s="50"/>
      <c r="L42" s="163"/>
      <c r="M42" s="64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4.25" customHeight="1" x14ac:dyDescent="0.3">
      <c r="A43" s="72"/>
      <c r="B43" s="220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64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4.25" customHeight="1" x14ac:dyDescent="0.3">
      <c r="A44" s="72"/>
      <c r="B44" s="164"/>
      <c r="C44" s="165"/>
      <c r="D44" s="166"/>
      <c r="E44" s="167"/>
      <c r="F44" s="221" t="str">
        <f>'Základní údaje'!D38</f>
        <v>Název účastníka</v>
      </c>
      <c r="G44" s="197"/>
      <c r="H44" s="167"/>
      <c r="I44" s="167"/>
      <c r="J44" s="167"/>
      <c r="K44" s="167"/>
      <c r="L44" s="168"/>
      <c r="M44" s="64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4.25" customHeight="1" x14ac:dyDescent="0.3">
      <c r="A45" s="72"/>
      <c r="B45" s="143"/>
      <c r="C45" s="102"/>
      <c r="D45" s="101"/>
      <c r="E45" s="101">
        <v>2023</v>
      </c>
      <c r="F45" s="101">
        <v>2024</v>
      </c>
      <c r="G45" s="101">
        <v>2025</v>
      </c>
      <c r="H45" s="101">
        <v>2026</v>
      </c>
      <c r="I45" s="101">
        <v>2027</v>
      </c>
      <c r="J45" s="101">
        <v>2028</v>
      </c>
      <c r="K45" s="101" t="s">
        <v>90</v>
      </c>
      <c r="L45" s="160"/>
      <c r="M45" s="64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4.25" customHeight="1" thickBot="1" x14ac:dyDescent="0.35">
      <c r="A46" s="72"/>
      <c r="B46" s="143"/>
      <c r="C46" s="102"/>
      <c r="D46" s="101"/>
      <c r="E46" s="101"/>
      <c r="F46" s="101"/>
      <c r="G46" s="101"/>
      <c r="H46" s="101"/>
      <c r="I46" s="101"/>
      <c r="J46" s="101"/>
      <c r="K46" s="102"/>
      <c r="L46" s="160"/>
      <c r="M46" s="64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27.75" customHeight="1" x14ac:dyDescent="0.3">
      <c r="A47" s="72"/>
      <c r="B47" s="143"/>
      <c r="C47" s="161" t="s">
        <v>95</v>
      </c>
      <c r="D47" s="159" t="s">
        <v>96</v>
      </c>
      <c r="E47" s="28"/>
      <c r="F47" s="28"/>
      <c r="G47" s="28"/>
      <c r="H47" s="28"/>
      <c r="I47" s="28"/>
      <c r="J47" s="42"/>
      <c r="K47" s="43">
        <f t="shared" ref="K47:K52" si="19">SUM(E47:J47)</f>
        <v>0</v>
      </c>
      <c r="L47" s="107"/>
      <c r="M47" s="64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27.75" customHeight="1" x14ac:dyDescent="0.3">
      <c r="A48" s="72"/>
      <c r="B48" s="143"/>
      <c r="C48" s="161" t="s">
        <v>97</v>
      </c>
      <c r="D48" s="159" t="s">
        <v>96</v>
      </c>
      <c r="E48" s="28"/>
      <c r="F48" s="28"/>
      <c r="G48" s="28"/>
      <c r="H48" s="28"/>
      <c r="I48" s="28"/>
      <c r="J48" s="42"/>
      <c r="K48" s="44">
        <f t="shared" si="19"/>
        <v>0</v>
      </c>
      <c r="L48" s="107"/>
      <c r="M48" s="64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27.75" customHeight="1" x14ac:dyDescent="0.3">
      <c r="A49" s="72"/>
      <c r="B49" s="143"/>
      <c r="C49" s="161" t="s">
        <v>98</v>
      </c>
      <c r="D49" s="159" t="s">
        <v>96</v>
      </c>
      <c r="E49" s="45">
        <f t="shared" ref="E49:J49" si="20">E50+E51</f>
        <v>0</v>
      </c>
      <c r="F49" s="45">
        <f t="shared" si="20"/>
        <v>0</v>
      </c>
      <c r="G49" s="45">
        <f t="shared" si="20"/>
        <v>0</v>
      </c>
      <c r="H49" s="45">
        <f t="shared" si="20"/>
        <v>0</v>
      </c>
      <c r="I49" s="45">
        <f t="shared" si="20"/>
        <v>0</v>
      </c>
      <c r="J49" s="46">
        <f t="shared" si="20"/>
        <v>0</v>
      </c>
      <c r="K49" s="44">
        <f t="shared" si="19"/>
        <v>0</v>
      </c>
      <c r="L49" s="107"/>
      <c r="M49" s="64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27.75" customHeight="1" x14ac:dyDescent="0.3">
      <c r="A50" s="72"/>
      <c r="B50" s="143"/>
      <c r="C50" s="161" t="s">
        <v>99</v>
      </c>
      <c r="D50" s="159" t="s">
        <v>96</v>
      </c>
      <c r="E50" s="28"/>
      <c r="F50" s="28"/>
      <c r="G50" s="28"/>
      <c r="H50" s="28"/>
      <c r="I50" s="28"/>
      <c r="J50" s="42"/>
      <c r="K50" s="44">
        <f t="shared" si="19"/>
        <v>0</v>
      </c>
      <c r="L50" s="107"/>
      <c r="M50" s="64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27.75" customHeight="1" x14ac:dyDescent="0.3">
      <c r="A51" s="72"/>
      <c r="B51" s="143"/>
      <c r="C51" s="161" t="s">
        <v>100</v>
      </c>
      <c r="D51" s="159" t="s">
        <v>96</v>
      </c>
      <c r="E51" s="28"/>
      <c r="F51" s="28"/>
      <c r="G51" s="28"/>
      <c r="H51" s="28"/>
      <c r="I51" s="28"/>
      <c r="J51" s="42"/>
      <c r="K51" s="44">
        <f t="shared" si="19"/>
        <v>0</v>
      </c>
      <c r="L51" s="107"/>
      <c r="M51" s="64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27.75" customHeight="1" x14ac:dyDescent="0.3">
      <c r="A52" s="72"/>
      <c r="B52" s="143"/>
      <c r="C52" s="161" t="s">
        <v>101</v>
      </c>
      <c r="D52" s="159" t="s">
        <v>96</v>
      </c>
      <c r="E52" s="28"/>
      <c r="F52" s="28"/>
      <c r="G52" s="28"/>
      <c r="H52" s="28"/>
      <c r="I52" s="28"/>
      <c r="J52" s="42"/>
      <c r="K52" s="44">
        <f t="shared" si="19"/>
        <v>0</v>
      </c>
      <c r="L52" s="107"/>
      <c r="M52" s="64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27.75" customHeight="1" x14ac:dyDescent="0.3">
      <c r="A53" s="72"/>
      <c r="B53" s="143"/>
      <c r="C53" s="161" t="s">
        <v>107</v>
      </c>
      <c r="D53" s="159" t="s">
        <v>92</v>
      </c>
      <c r="E53" s="45" t="e">
        <f t="shared" ref="E53:K53" si="21">E52/(E47+E49)%</f>
        <v>#DIV/0!</v>
      </c>
      <c r="F53" s="45" t="e">
        <f t="shared" si="21"/>
        <v>#DIV/0!</v>
      </c>
      <c r="G53" s="45" t="e">
        <f t="shared" si="21"/>
        <v>#DIV/0!</v>
      </c>
      <c r="H53" s="45" t="e">
        <f t="shared" si="21"/>
        <v>#DIV/0!</v>
      </c>
      <c r="I53" s="45" t="e">
        <f t="shared" si="21"/>
        <v>#DIV/0!</v>
      </c>
      <c r="J53" s="46" t="e">
        <f t="shared" si="21"/>
        <v>#DIV/0!</v>
      </c>
      <c r="K53" s="44" t="e">
        <f t="shared" si="21"/>
        <v>#DIV/0!</v>
      </c>
      <c r="L53" s="107"/>
      <c r="M53" s="64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27.75" customHeight="1" thickBot="1" x14ac:dyDescent="0.35">
      <c r="A54" s="72"/>
      <c r="B54" s="143"/>
      <c r="C54" s="161" t="s">
        <v>102</v>
      </c>
      <c r="D54" s="159" t="s">
        <v>96</v>
      </c>
      <c r="E54" s="45">
        <f t="shared" ref="E54:K54" si="22">E47+E48+E49+E52</f>
        <v>0</v>
      </c>
      <c r="F54" s="45">
        <f t="shared" si="22"/>
        <v>0</v>
      </c>
      <c r="G54" s="45">
        <f t="shared" si="22"/>
        <v>0</v>
      </c>
      <c r="H54" s="45">
        <f t="shared" si="22"/>
        <v>0</v>
      </c>
      <c r="I54" s="45">
        <f t="shared" si="22"/>
        <v>0</v>
      </c>
      <c r="J54" s="46">
        <f t="shared" si="22"/>
        <v>0</v>
      </c>
      <c r="K54" s="47">
        <f t="shared" si="22"/>
        <v>0</v>
      </c>
      <c r="L54" s="107"/>
      <c r="M54" s="64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4.25" customHeight="1" thickBot="1" x14ac:dyDescent="0.35">
      <c r="A55" s="72"/>
      <c r="B55" s="24"/>
      <c r="C55" s="102"/>
      <c r="D55" s="101"/>
      <c r="E55" s="169"/>
      <c r="F55" s="169"/>
      <c r="G55" s="169"/>
      <c r="H55" s="169"/>
      <c r="I55" s="169"/>
      <c r="J55" s="169"/>
      <c r="K55" s="169"/>
      <c r="L55" s="14"/>
      <c r="M55" s="64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27.75" customHeight="1" x14ac:dyDescent="0.3">
      <c r="A56" s="72"/>
      <c r="B56" s="143"/>
      <c r="C56" s="161" t="s">
        <v>103</v>
      </c>
      <c r="D56" s="159" t="s">
        <v>96</v>
      </c>
      <c r="E56" s="28"/>
      <c r="F56" s="28"/>
      <c r="G56" s="28"/>
      <c r="H56" s="28"/>
      <c r="I56" s="28"/>
      <c r="J56" s="42"/>
      <c r="K56" s="43">
        <f>SUM(E56:J56)</f>
        <v>0</v>
      </c>
      <c r="L56" s="107"/>
      <c r="M56" s="64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27.75" customHeight="1" x14ac:dyDescent="0.3">
      <c r="A57" s="72"/>
      <c r="B57" s="143"/>
      <c r="C57" s="161" t="s">
        <v>104</v>
      </c>
      <c r="D57" s="159" t="s">
        <v>96</v>
      </c>
      <c r="E57" s="28"/>
      <c r="F57" s="28"/>
      <c r="G57" s="28"/>
      <c r="H57" s="28"/>
      <c r="I57" s="28"/>
      <c r="J57" s="42"/>
      <c r="K57" s="44">
        <f>SUM(E57:J57)</f>
        <v>0</v>
      </c>
      <c r="L57" s="107"/>
      <c r="M57" s="64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27.75" customHeight="1" thickBot="1" x14ac:dyDescent="0.35">
      <c r="A58" s="72"/>
      <c r="B58" s="143"/>
      <c r="C58" s="161" t="s">
        <v>105</v>
      </c>
      <c r="D58" s="159" t="s">
        <v>92</v>
      </c>
      <c r="E58" s="48" t="e">
        <f t="shared" ref="E58:K58" si="23">E56/E54%</f>
        <v>#DIV/0!</v>
      </c>
      <c r="F58" s="48" t="e">
        <f t="shared" si="23"/>
        <v>#DIV/0!</v>
      </c>
      <c r="G58" s="48" t="e">
        <f t="shared" si="23"/>
        <v>#DIV/0!</v>
      </c>
      <c r="H58" s="48" t="e">
        <f t="shared" si="23"/>
        <v>#DIV/0!</v>
      </c>
      <c r="I58" s="48" t="e">
        <f t="shared" si="23"/>
        <v>#DIV/0!</v>
      </c>
      <c r="J58" s="170" t="e">
        <f t="shared" si="23"/>
        <v>#DIV/0!</v>
      </c>
      <c r="K58" s="47" t="e">
        <f t="shared" si="23"/>
        <v>#DIV/0!</v>
      </c>
      <c r="L58" s="107"/>
      <c r="M58" s="64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44.25" customHeight="1" thickBot="1" x14ac:dyDescent="0.35">
      <c r="A59" s="72"/>
      <c r="B59" s="38"/>
      <c r="C59" s="49" t="s">
        <v>108</v>
      </c>
      <c r="D59" s="50"/>
      <c r="E59" s="51" t="str">
        <f t="shared" ref="E59:J59" si="24">IF(E56+E57=E54,"Zdroje odpovídají CUN","Zdroje jsou větší/menší než CUN")</f>
        <v>Zdroje odpovídají CUN</v>
      </c>
      <c r="F59" s="51" t="str">
        <f t="shared" si="24"/>
        <v>Zdroje odpovídají CUN</v>
      </c>
      <c r="G59" s="51" t="str">
        <f t="shared" si="24"/>
        <v>Zdroje odpovídají CUN</v>
      </c>
      <c r="H59" s="51" t="str">
        <f t="shared" si="24"/>
        <v>Zdroje odpovídají CUN</v>
      </c>
      <c r="I59" s="51" t="str">
        <f t="shared" si="24"/>
        <v>Zdroje odpovídají CUN</v>
      </c>
      <c r="J59" s="52" t="str">
        <f t="shared" si="24"/>
        <v>Zdroje odpovídají CUN</v>
      </c>
      <c r="K59" s="50"/>
      <c r="L59" s="163"/>
      <c r="M59" s="64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4.25" customHeight="1" x14ac:dyDescent="0.3">
      <c r="A60" s="7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64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4.25" customHeight="1" x14ac:dyDescent="0.3">
      <c r="A61" s="72"/>
      <c r="B61" s="164"/>
      <c r="C61" s="165"/>
      <c r="D61" s="166"/>
      <c r="E61" s="167"/>
      <c r="F61" s="221" t="str">
        <f>'Základní údaje'!D39</f>
        <v>Název účastníka</v>
      </c>
      <c r="G61" s="197"/>
      <c r="H61" s="167"/>
      <c r="I61" s="167"/>
      <c r="J61" s="167"/>
      <c r="K61" s="167"/>
      <c r="L61" s="168"/>
      <c r="M61" s="64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4.25" customHeight="1" x14ac:dyDescent="0.3">
      <c r="A62" s="72"/>
      <c r="B62" s="143"/>
      <c r="C62" s="102"/>
      <c r="D62" s="101"/>
      <c r="E62" s="101">
        <v>2023</v>
      </c>
      <c r="F62" s="101">
        <v>2024</v>
      </c>
      <c r="G62" s="101">
        <v>2025</v>
      </c>
      <c r="H62" s="101">
        <v>2026</v>
      </c>
      <c r="I62" s="101">
        <v>2027</v>
      </c>
      <c r="J62" s="101">
        <v>2028</v>
      </c>
      <c r="K62" s="101" t="s">
        <v>90</v>
      </c>
      <c r="L62" s="160"/>
      <c r="M62" s="64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4.25" customHeight="1" thickBot="1" x14ac:dyDescent="0.35">
      <c r="A63" s="72"/>
      <c r="B63" s="143"/>
      <c r="C63" s="102"/>
      <c r="D63" s="101"/>
      <c r="E63" s="101"/>
      <c r="F63" s="101"/>
      <c r="G63" s="101"/>
      <c r="H63" s="101"/>
      <c r="I63" s="101"/>
      <c r="J63" s="101"/>
      <c r="K63" s="102"/>
      <c r="L63" s="160"/>
      <c r="M63" s="64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27.75" customHeight="1" x14ac:dyDescent="0.3">
      <c r="A64" s="72"/>
      <c r="B64" s="143"/>
      <c r="C64" s="161" t="s">
        <v>95</v>
      </c>
      <c r="D64" s="159" t="s">
        <v>96</v>
      </c>
      <c r="E64" s="28"/>
      <c r="F64" s="28"/>
      <c r="G64" s="28"/>
      <c r="H64" s="28"/>
      <c r="I64" s="28"/>
      <c r="J64" s="42"/>
      <c r="K64" s="43">
        <f t="shared" ref="K64:K69" si="25">SUM(E64:J64)</f>
        <v>0</v>
      </c>
      <c r="L64" s="107"/>
      <c r="M64" s="64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27.75" customHeight="1" x14ac:dyDescent="0.3">
      <c r="A65" s="72"/>
      <c r="B65" s="143"/>
      <c r="C65" s="161" t="s">
        <v>97</v>
      </c>
      <c r="D65" s="159" t="s">
        <v>96</v>
      </c>
      <c r="E65" s="28"/>
      <c r="F65" s="28"/>
      <c r="G65" s="28"/>
      <c r="H65" s="28"/>
      <c r="I65" s="28"/>
      <c r="J65" s="42"/>
      <c r="K65" s="44">
        <f t="shared" si="25"/>
        <v>0</v>
      </c>
      <c r="L65" s="107"/>
      <c r="M65" s="64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27.75" customHeight="1" x14ac:dyDescent="0.3">
      <c r="A66" s="72"/>
      <c r="B66" s="143"/>
      <c r="C66" s="161" t="s">
        <v>98</v>
      </c>
      <c r="D66" s="159" t="s">
        <v>96</v>
      </c>
      <c r="E66" s="45">
        <f t="shared" ref="E66:J66" si="26">E67+E68</f>
        <v>0</v>
      </c>
      <c r="F66" s="45">
        <f t="shared" si="26"/>
        <v>0</v>
      </c>
      <c r="G66" s="45">
        <f t="shared" si="26"/>
        <v>0</v>
      </c>
      <c r="H66" s="45">
        <f t="shared" si="26"/>
        <v>0</v>
      </c>
      <c r="I66" s="45">
        <f t="shared" si="26"/>
        <v>0</v>
      </c>
      <c r="J66" s="46">
        <f t="shared" si="26"/>
        <v>0</v>
      </c>
      <c r="K66" s="44">
        <f t="shared" si="25"/>
        <v>0</v>
      </c>
      <c r="L66" s="107"/>
      <c r="M66" s="64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27.75" customHeight="1" x14ac:dyDescent="0.3">
      <c r="A67" s="72"/>
      <c r="B67" s="143"/>
      <c r="C67" s="161" t="s">
        <v>99</v>
      </c>
      <c r="D67" s="159" t="s">
        <v>96</v>
      </c>
      <c r="E67" s="28"/>
      <c r="F67" s="28"/>
      <c r="G67" s="28"/>
      <c r="H67" s="28"/>
      <c r="I67" s="28"/>
      <c r="J67" s="42"/>
      <c r="K67" s="44">
        <f t="shared" si="25"/>
        <v>0</v>
      </c>
      <c r="L67" s="107"/>
      <c r="M67" s="64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27.75" customHeight="1" x14ac:dyDescent="0.3">
      <c r="A68" s="72"/>
      <c r="B68" s="143"/>
      <c r="C68" s="161" t="s">
        <v>100</v>
      </c>
      <c r="D68" s="159" t="s">
        <v>96</v>
      </c>
      <c r="E68" s="28"/>
      <c r="F68" s="28"/>
      <c r="G68" s="28"/>
      <c r="H68" s="28"/>
      <c r="I68" s="28"/>
      <c r="J68" s="42"/>
      <c r="K68" s="44">
        <f t="shared" si="25"/>
        <v>0</v>
      </c>
      <c r="L68" s="107"/>
      <c r="M68" s="64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27.75" customHeight="1" x14ac:dyDescent="0.3">
      <c r="A69" s="72"/>
      <c r="B69" s="143"/>
      <c r="C69" s="161" t="s">
        <v>101</v>
      </c>
      <c r="D69" s="159" t="s">
        <v>96</v>
      </c>
      <c r="E69" s="28"/>
      <c r="F69" s="28"/>
      <c r="G69" s="28"/>
      <c r="H69" s="28"/>
      <c r="I69" s="28"/>
      <c r="J69" s="42"/>
      <c r="K69" s="44">
        <f t="shared" si="25"/>
        <v>0</v>
      </c>
      <c r="L69" s="107"/>
      <c r="M69" s="64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27.75" customHeight="1" x14ac:dyDescent="0.3">
      <c r="A70" s="72"/>
      <c r="B70" s="143"/>
      <c r="C70" s="161" t="s">
        <v>107</v>
      </c>
      <c r="D70" s="159" t="s">
        <v>92</v>
      </c>
      <c r="E70" s="45" t="e">
        <f t="shared" ref="E70:K70" si="27">E69/(E64+E66)%</f>
        <v>#DIV/0!</v>
      </c>
      <c r="F70" s="45" t="e">
        <f t="shared" si="27"/>
        <v>#DIV/0!</v>
      </c>
      <c r="G70" s="45" t="e">
        <f t="shared" si="27"/>
        <v>#DIV/0!</v>
      </c>
      <c r="H70" s="45" t="e">
        <f t="shared" si="27"/>
        <v>#DIV/0!</v>
      </c>
      <c r="I70" s="45" t="e">
        <f t="shared" si="27"/>
        <v>#DIV/0!</v>
      </c>
      <c r="J70" s="46" t="e">
        <f t="shared" si="27"/>
        <v>#DIV/0!</v>
      </c>
      <c r="K70" s="44" t="e">
        <f t="shared" si="27"/>
        <v>#DIV/0!</v>
      </c>
      <c r="L70" s="107"/>
      <c r="M70" s="64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27.75" customHeight="1" thickBot="1" x14ac:dyDescent="0.35">
      <c r="A71" s="72"/>
      <c r="B71" s="143"/>
      <c r="C71" s="161" t="s">
        <v>102</v>
      </c>
      <c r="D71" s="159" t="s">
        <v>96</v>
      </c>
      <c r="E71" s="45">
        <f t="shared" ref="E71:K71" si="28">E64+E65+E66+E69</f>
        <v>0</v>
      </c>
      <c r="F71" s="45">
        <f t="shared" si="28"/>
        <v>0</v>
      </c>
      <c r="G71" s="45">
        <f t="shared" si="28"/>
        <v>0</v>
      </c>
      <c r="H71" s="45">
        <f t="shared" si="28"/>
        <v>0</v>
      </c>
      <c r="I71" s="45">
        <f t="shared" si="28"/>
        <v>0</v>
      </c>
      <c r="J71" s="46">
        <f t="shared" si="28"/>
        <v>0</v>
      </c>
      <c r="K71" s="47">
        <f t="shared" si="28"/>
        <v>0</v>
      </c>
      <c r="L71" s="107"/>
      <c r="M71" s="64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4.25" customHeight="1" thickBot="1" x14ac:dyDescent="0.35">
      <c r="A72" s="72"/>
      <c r="B72" s="24"/>
      <c r="C72" s="102"/>
      <c r="D72" s="101"/>
      <c r="E72" s="169"/>
      <c r="F72" s="169"/>
      <c r="G72" s="169"/>
      <c r="H72" s="169"/>
      <c r="I72" s="169"/>
      <c r="J72" s="169"/>
      <c r="K72" s="169"/>
      <c r="L72" s="14"/>
      <c r="M72" s="64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27.75" customHeight="1" x14ac:dyDescent="0.3">
      <c r="A73" s="72"/>
      <c r="B73" s="143"/>
      <c r="C73" s="161" t="s">
        <v>103</v>
      </c>
      <c r="D73" s="159" t="s">
        <v>96</v>
      </c>
      <c r="E73" s="28"/>
      <c r="F73" s="28"/>
      <c r="G73" s="28"/>
      <c r="H73" s="28"/>
      <c r="I73" s="28"/>
      <c r="J73" s="42"/>
      <c r="K73" s="43">
        <f>SUM(E73:J73)</f>
        <v>0</v>
      </c>
      <c r="L73" s="107"/>
      <c r="M73" s="64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27.75" customHeight="1" x14ac:dyDescent="0.3">
      <c r="A74" s="72"/>
      <c r="B74" s="143"/>
      <c r="C74" s="161" t="s">
        <v>104</v>
      </c>
      <c r="D74" s="159" t="s">
        <v>96</v>
      </c>
      <c r="E74" s="28"/>
      <c r="F74" s="28"/>
      <c r="G74" s="28"/>
      <c r="H74" s="28"/>
      <c r="I74" s="28"/>
      <c r="J74" s="42"/>
      <c r="K74" s="44">
        <f>SUM(E74:J74)</f>
        <v>0</v>
      </c>
      <c r="L74" s="107"/>
      <c r="M74" s="64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27.75" customHeight="1" thickBot="1" x14ac:dyDescent="0.35">
      <c r="A75" s="72"/>
      <c r="B75" s="143"/>
      <c r="C75" s="161" t="s">
        <v>105</v>
      </c>
      <c r="D75" s="159" t="s">
        <v>92</v>
      </c>
      <c r="E75" s="48" t="e">
        <f t="shared" ref="E75:K75" si="29">E73/E71%</f>
        <v>#DIV/0!</v>
      </c>
      <c r="F75" s="48" t="e">
        <f t="shared" si="29"/>
        <v>#DIV/0!</v>
      </c>
      <c r="G75" s="48" t="e">
        <f t="shared" si="29"/>
        <v>#DIV/0!</v>
      </c>
      <c r="H75" s="48" t="e">
        <f t="shared" si="29"/>
        <v>#DIV/0!</v>
      </c>
      <c r="I75" s="48" t="e">
        <f t="shared" si="29"/>
        <v>#DIV/0!</v>
      </c>
      <c r="J75" s="170" t="e">
        <f t="shared" si="29"/>
        <v>#DIV/0!</v>
      </c>
      <c r="K75" s="47" t="e">
        <f t="shared" si="29"/>
        <v>#DIV/0!</v>
      </c>
      <c r="L75" s="107"/>
      <c r="M75" s="64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44.25" customHeight="1" thickBot="1" x14ac:dyDescent="0.35">
      <c r="A76" s="72"/>
      <c r="B76" s="38"/>
      <c r="C76" s="49" t="s">
        <v>108</v>
      </c>
      <c r="D76" s="50"/>
      <c r="E76" s="51" t="str">
        <f t="shared" ref="E76:J76" si="30">IF(E73+E74=E71,"Zdroje odpovídají CUN","Zdroje jsou větší/menší než CUN")</f>
        <v>Zdroje odpovídají CUN</v>
      </c>
      <c r="F76" s="51" t="str">
        <f t="shared" si="30"/>
        <v>Zdroje odpovídají CUN</v>
      </c>
      <c r="G76" s="51" t="str">
        <f t="shared" si="30"/>
        <v>Zdroje odpovídají CUN</v>
      </c>
      <c r="H76" s="51" t="str">
        <f t="shared" si="30"/>
        <v>Zdroje odpovídají CUN</v>
      </c>
      <c r="I76" s="51" t="str">
        <f t="shared" si="30"/>
        <v>Zdroje odpovídají CUN</v>
      </c>
      <c r="J76" s="52" t="str">
        <f t="shared" si="30"/>
        <v>Zdroje odpovídají CUN</v>
      </c>
      <c r="K76" s="50"/>
      <c r="L76" s="163"/>
      <c r="M76" s="64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4.25" customHeight="1" x14ac:dyDescent="0.3">
      <c r="A77" s="7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64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4.25" customHeight="1" x14ac:dyDescent="0.3">
      <c r="A78" s="72"/>
      <c r="B78" s="164"/>
      <c r="C78" s="165"/>
      <c r="D78" s="166"/>
      <c r="E78" s="167"/>
      <c r="F78" s="221" t="str">
        <f>'Základní údaje'!D40</f>
        <v>Název účastníka</v>
      </c>
      <c r="G78" s="197"/>
      <c r="H78" s="167"/>
      <c r="I78" s="167"/>
      <c r="J78" s="167"/>
      <c r="K78" s="167"/>
      <c r="L78" s="168"/>
      <c r="M78" s="64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4.25" customHeight="1" x14ac:dyDescent="0.3">
      <c r="A79" s="72"/>
      <c r="B79" s="143"/>
      <c r="C79" s="102"/>
      <c r="D79" s="101"/>
      <c r="E79" s="101">
        <v>2023</v>
      </c>
      <c r="F79" s="101">
        <v>2024</v>
      </c>
      <c r="G79" s="101">
        <v>2025</v>
      </c>
      <c r="H79" s="101">
        <v>2026</v>
      </c>
      <c r="I79" s="101">
        <v>2027</v>
      </c>
      <c r="J79" s="101">
        <v>2028</v>
      </c>
      <c r="K79" s="101" t="s">
        <v>90</v>
      </c>
      <c r="L79" s="160"/>
      <c r="M79" s="64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4.25" customHeight="1" thickBot="1" x14ac:dyDescent="0.35">
      <c r="A80" s="72"/>
      <c r="B80" s="143"/>
      <c r="C80" s="102"/>
      <c r="D80" s="101"/>
      <c r="E80" s="101"/>
      <c r="F80" s="101"/>
      <c r="G80" s="101"/>
      <c r="H80" s="101"/>
      <c r="I80" s="101"/>
      <c r="J80" s="101"/>
      <c r="K80" s="102"/>
      <c r="L80" s="160"/>
      <c r="M80" s="64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27.75" customHeight="1" x14ac:dyDescent="0.3">
      <c r="A81" s="72"/>
      <c r="B81" s="143"/>
      <c r="C81" s="161" t="s">
        <v>95</v>
      </c>
      <c r="D81" s="159" t="s">
        <v>96</v>
      </c>
      <c r="E81" s="28"/>
      <c r="F81" s="28"/>
      <c r="G81" s="28"/>
      <c r="H81" s="28"/>
      <c r="I81" s="28"/>
      <c r="J81" s="42"/>
      <c r="K81" s="43">
        <f t="shared" ref="K81:K86" si="31">SUM(E81:J81)</f>
        <v>0</v>
      </c>
      <c r="L81" s="107"/>
      <c r="M81" s="64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27.75" customHeight="1" x14ac:dyDescent="0.3">
      <c r="A82" s="72"/>
      <c r="B82" s="143"/>
      <c r="C82" s="161" t="s">
        <v>97</v>
      </c>
      <c r="D82" s="159" t="s">
        <v>96</v>
      </c>
      <c r="E82" s="28"/>
      <c r="F82" s="28"/>
      <c r="G82" s="28"/>
      <c r="H82" s="28"/>
      <c r="I82" s="28"/>
      <c r="J82" s="42"/>
      <c r="K82" s="44">
        <f t="shared" si="31"/>
        <v>0</v>
      </c>
      <c r="L82" s="107"/>
      <c r="M82" s="64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27.75" customHeight="1" x14ac:dyDescent="0.3">
      <c r="A83" s="72"/>
      <c r="B83" s="143"/>
      <c r="C83" s="161" t="s">
        <v>98</v>
      </c>
      <c r="D83" s="159" t="s">
        <v>96</v>
      </c>
      <c r="E83" s="45">
        <f t="shared" ref="E83:J83" si="32">E84+E85</f>
        <v>0</v>
      </c>
      <c r="F83" s="45">
        <f t="shared" si="32"/>
        <v>0</v>
      </c>
      <c r="G83" s="45">
        <f t="shared" si="32"/>
        <v>0</v>
      </c>
      <c r="H83" s="45">
        <f t="shared" si="32"/>
        <v>0</v>
      </c>
      <c r="I83" s="45">
        <f t="shared" si="32"/>
        <v>0</v>
      </c>
      <c r="J83" s="46">
        <f t="shared" si="32"/>
        <v>0</v>
      </c>
      <c r="K83" s="44">
        <f t="shared" si="31"/>
        <v>0</v>
      </c>
      <c r="L83" s="107"/>
      <c r="M83" s="64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27.75" customHeight="1" x14ac:dyDescent="0.3">
      <c r="A84" s="72"/>
      <c r="B84" s="143"/>
      <c r="C84" s="161" t="s">
        <v>99</v>
      </c>
      <c r="D84" s="159" t="s">
        <v>96</v>
      </c>
      <c r="E84" s="28"/>
      <c r="F84" s="28"/>
      <c r="G84" s="28"/>
      <c r="H84" s="28"/>
      <c r="I84" s="28"/>
      <c r="J84" s="42"/>
      <c r="K84" s="44">
        <f t="shared" si="31"/>
        <v>0</v>
      </c>
      <c r="L84" s="107"/>
      <c r="M84" s="64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27.75" customHeight="1" x14ac:dyDescent="0.3">
      <c r="A85" s="72"/>
      <c r="B85" s="143"/>
      <c r="C85" s="161" t="s">
        <v>100</v>
      </c>
      <c r="D85" s="159" t="s">
        <v>96</v>
      </c>
      <c r="E85" s="28"/>
      <c r="F85" s="28"/>
      <c r="G85" s="28"/>
      <c r="H85" s="28"/>
      <c r="I85" s="28"/>
      <c r="J85" s="42"/>
      <c r="K85" s="44">
        <f t="shared" si="31"/>
        <v>0</v>
      </c>
      <c r="L85" s="107"/>
      <c r="M85" s="64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27.75" customHeight="1" x14ac:dyDescent="0.3">
      <c r="A86" s="72"/>
      <c r="B86" s="143"/>
      <c r="C86" s="161" t="s">
        <v>101</v>
      </c>
      <c r="D86" s="159" t="s">
        <v>96</v>
      </c>
      <c r="E86" s="28"/>
      <c r="F86" s="28"/>
      <c r="G86" s="28"/>
      <c r="H86" s="28"/>
      <c r="I86" s="28"/>
      <c r="J86" s="42"/>
      <c r="K86" s="44">
        <f t="shared" si="31"/>
        <v>0</v>
      </c>
      <c r="L86" s="107"/>
      <c r="M86" s="64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27.75" customHeight="1" x14ac:dyDescent="0.3">
      <c r="A87" s="72"/>
      <c r="B87" s="143"/>
      <c r="C87" s="161" t="s">
        <v>107</v>
      </c>
      <c r="D87" s="159" t="s">
        <v>92</v>
      </c>
      <c r="E87" s="45" t="e">
        <f t="shared" ref="E87:K87" si="33">E86/(E81+E83)%</f>
        <v>#DIV/0!</v>
      </c>
      <c r="F87" s="45" t="e">
        <f t="shared" si="33"/>
        <v>#DIV/0!</v>
      </c>
      <c r="G87" s="45" t="e">
        <f t="shared" si="33"/>
        <v>#DIV/0!</v>
      </c>
      <c r="H87" s="45" t="e">
        <f t="shared" si="33"/>
        <v>#DIV/0!</v>
      </c>
      <c r="I87" s="45" t="e">
        <f t="shared" si="33"/>
        <v>#DIV/0!</v>
      </c>
      <c r="J87" s="46" t="e">
        <f t="shared" si="33"/>
        <v>#DIV/0!</v>
      </c>
      <c r="K87" s="44" t="e">
        <f t="shared" si="33"/>
        <v>#DIV/0!</v>
      </c>
      <c r="L87" s="107"/>
      <c r="M87" s="64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27.75" customHeight="1" thickBot="1" x14ac:dyDescent="0.35">
      <c r="A88" s="72"/>
      <c r="B88" s="143"/>
      <c r="C88" s="161" t="s">
        <v>102</v>
      </c>
      <c r="D88" s="159" t="s">
        <v>96</v>
      </c>
      <c r="E88" s="45">
        <f t="shared" ref="E88:K88" si="34">E81+E82+E83+E86</f>
        <v>0</v>
      </c>
      <c r="F88" s="45">
        <f t="shared" si="34"/>
        <v>0</v>
      </c>
      <c r="G88" s="45">
        <f t="shared" si="34"/>
        <v>0</v>
      </c>
      <c r="H88" s="45">
        <f t="shared" si="34"/>
        <v>0</v>
      </c>
      <c r="I88" s="45">
        <f t="shared" si="34"/>
        <v>0</v>
      </c>
      <c r="J88" s="46">
        <f t="shared" si="34"/>
        <v>0</v>
      </c>
      <c r="K88" s="47">
        <f t="shared" si="34"/>
        <v>0</v>
      </c>
      <c r="L88" s="107"/>
      <c r="M88" s="64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4.25" customHeight="1" thickBot="1" x14ac:dyDescent="0.35">
      <c r="A89" s="72"/>
      <c r="B89" s="24"/>
      <c r="C89" s="102"/>
      <c r="D89" s="101"/>
      <c r="E89" s="169"/>
      <c r="F89" s="169"/>
      <c r="G89" s="169"/>
      <c r="H89" s="169"/>
      <c r="I89" s="169"/>
      <c r="J89" s="169"/>
      <c r="K89" s="169"/>
      <c r="L89" s="14"/>
      <c r="M89" s="64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27.75" customHeight="1" x14ac:dyDescent="0.3">
      <c r="A90" s="72"/>
      <c r="B90" s="143"/>
      <c r="C90" s="161" t="s">
        <v>103</v>
      </c>
      <c r="D90" s="159" t="s">
        <v>96</v>
      </c>
      <c r="E90" s="28"/>
      <c r="F90" s="28"/>
      <c r="G90" s="28"/>
      <c r="H90" s="28"/>
      <c r="I90" s="28"/>
      <c r="J90" s="42"/>
      <c r="K90" s="43">
        <f>SUM(E90:J90)</f>
        <v>0</v>
      </c>
      <c r="L90" s="107"/>
      <c r="M90" s="64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27.75" customHeight="1" x14ac:dyDescent="0.3">
      <c r="A91" s="72"/>
      <c r="B91" s="143"/>
      <c r="C91" s="161" t="s">
        <v>104</v>
      </c>
      <c r="D91" s="159" t="s">
        <v>96</v>
      </c>
      <c r="E91" s="28"/>
      <c r="F91" s="28"/>
      <c r="G91" s="28"/>
      <c r="H91" s="28"/>
      <c r="I91" s="28"/>
      <c r="J91" s="42"/>
      <c r="K91" s="44">
        <f>SUM(E91:J91)</f>
        <v>0</v>
      </c>
      <c r="L91" s="107"/>
      <c r="M91" s="64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27.75" customHeight="1" thickBot="1" x14ac:dyDescent="0.35">
      <c r="A92" s="72"/>
      <c r="B92" s="143"/>
      <c r="C92" s="161" t="s">
        <v>105</v>
      </c>
      <c r="D92" s="159" t="s">
        <v>92</v>
      </c>
      <c r="E92" s="48" t="e">
        <f t="shared" ref="E92:K92" si="35">E90/E88%</f>
        <v>#DIV/0!</v>
      </c>
      <c r="F92" s="48" t="e">
        <f t="shared" si="35"/>
        <v>#DIV/0!</v>
      </c>
      <c r="G92" s="48" t="e">
        <f t="shared" si="35"/>
        <v>#DIV/0!</v>
      </c>
      <c r="H92" s="48" t="e">
        <f t="shared" si="35"/>
        <v>#DIV/0!</v>
      </c>
      <c r="I92" s="48" t="e">
        <f t="shared" si="35"/>
        <v>#DIV/0!</v>
      </c>
      <c r="J92" s="170" t="e">
        <f t="shared" si="35"/>
        <v>#DIV/0!</v>
      </c>
      <c r="K92" s="47" t="e">
        <f t="shared" si="35"/>
        <v>#DIV/0!</v>
      </c>
      <c r="L92" s="107"/>
      <c r="M92" s="64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44.25" customHeight="1" thickBot="1" x14ac:dyDescent="0.35">
      <c r="A93" s="72"/>
      <c r="B93" s="38"/>
      <c r="C93" s="49" t="s">
        <v>108</v>
      </c>
      <c r="D93" s="50"/>
      <c r="E93" s="51" t="str">
        <f t="shared" ref="E93:J93" si="36">IF(E90+E91=E88,"Zdroje odpovídají CUN","Zdroje jsou větší/menší než CUN")</f>
        <v>Zdroje odpovídají CUN</v>
      </c>
      <c r="F93" s="51" t="str">
        <f t="shared" si="36"/>
        <v>Zdroje odpovídají CUN</v>
      </c>
      <c r="G93" s="51" t="str">
        <f t="shared" si="36"/>
        <v>Zdroje odpovídají CUN</v>
      </c>
      <c r="H93" s="51" t="str">
        <f t="shared" si="36"/>
        <v>Zdroje odpovídají CUN</v>
      </c>
      <c r="I93" s="51" t="str">
        <f t="shared" si="36"/>
        <v>Zdroje odpovídají CUN</v>
      </c>
      <c r="J93" s="52" t="str">
        <f t="shared" si="36"/>
        <v>Zdroje odpovídají CUN</v>
      </c>
      <c r="K93" s="50"/>
      <c r="L93" s="163"/>
      <c r="M93" s="64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4.25" customHeight="1" x14ac:dyDescent="0.3">
      <c r="A94" s="7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64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4.25" customHeight="1" x14ac:dyDescent="0.3">
      <c r="A95" s="72"/>
      <c r="B95" s="164"/>
      <c r="C95" s="165"/>
      <c r="D95" s="166"/>
      <c r="E95" s="167"/>
      <c r="F95" s="221" t="str">
        <f>'Základní údaje'!D41</f>
        <v>Název účastníka</v>
      </c>
      <c r="G95" s="197"/>
      <c r="H95" s="167"/>
      <c r="I95" s="167"/>
      <c r="J95" s="167"/>
      <c r="K95" s="167"/>
      <c r="L95" s="168"/>
      <c r="M95" s="64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4.25" customHeight="1" x14ac:dyDescent="0.3">
      <c r="A96" s="72"/>
      <c r="B96" s="143"/>
      <c r="C96" s="102"/>
      <c r="D96" s="101"/>
      <c r="E96" s="101">
        <v>2023</v>
      </c>
      <c r="F96" s="101">
        <v>2024</v>
      </c>
      <c r="G96" s="101">
        <v>2025</v>
      </c>
      <c r="H96" s="101">
        <v>2026</v>
      </c>
      <c r="I96" s="101">
        <v>2027</v>
      </c>
      <c r="J96" s="101">
        <v>2028</v>
      </c>
      <c r="K96" s="101" t="s">
        <v>90</v>
      </c>
      <c r="L96" s="160"/>
      <c r="M96" s="64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4.25" customHeight="1" thickBot="1" x14ac:dyDescent="0.35">
      <c r="A97" s="72"/>
      <c r="B97" s="143"/>
      <c r="C97" s="102"/>
      <c r="D97" s="101"/>
      <c r="E97" s="101"/>
      <c r="F97" s="101"/>
      <c r="G97" s="101"/>
      <c r="H97" s="101"/>
      <c r="I97" s="101"/>
      <c r="J97" s="101"/>
      <c r="K97" s="102"/>
      <c r="L97" s="160"/>
      <c r="M97" s="64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27.75" customHeight="1" x14ac:dyDescent="0.3">
      <c r="A98" s="72"/>
      <c r="B98" s="143"/>
      <c r="C98" s="161" t="s">
        <v>95</v>
      </c>
      <c r="D98" s="159" t="s">
        <v>96</v>
      </c>
      <c r="E98" s="28"/>
      <c r="F98" s="28"/>
      <c r="G98" s="28"/>
      <c r="H98" s="28"/>
      <c r="I98" s="28"/>
      <c r="J98" s="42"/>
      <c r="K98" s="43">
        <f t="shared" ref="K98:K103" si="37">SUM(E98:J98)</f>
        <v>0</v>
      </c>
      <c r="L98" s="107"/>
      <c r="M98" s="64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27.75" customHeight="1" x14ac:dyDescent="0.3">
      <c r="A99" s="72"/>
      <c r="B99" s="143"/>
      <c r="C99" s="161" t="s">
        <v>97</v>
      </c>
      <c r="D99" s="159" t="s">
        <v>96</v>
      </c>
      <c r="E99" s="28"/>
      <c r="F99" s="28"/>
      <c r="G99" s="28"/>
      <c r="H99" s="28"/>
      <c r="I99" s="28"/>
      <c r="J99" s="42"/>
      <c r="K99" s="44">
        <f t="shared" si="37"/>
        <v>0</v>
      </c>
      <c r="L99" s="107"/>
      <c r="M99" s="64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27.75" customHeight="1" x14ac:dyDescent="0.3">
      <c r="A100" s="72"/>
      <c r="B100" s="143"/>
      <c r="C100" s="161" t="s">
        <v>98</v>
      </c>
      <c r="D100" s="159" t="s">
        <v>96</v>
      </c>
      <c r="E100" s="45">
        <f t="shared" ref="E100:J100" si="38">E101+E102</f>
        <v>0</v>
      </c>
      <c r="F100" s="45">
        <f t="shared" si="38"/>
        <v>0</v>
      </c>
      <c r="G100" s="45">
        <f t="shared" si="38"/>
        <v>0</v>
      </c>
      <c r="H100" s="45">
        <f t="shared" si="38"/>
        <v>0</v>
      </c>
      <c r="I100" s="45">
        <f t="shared" si="38"/>
        <v>0</v>
      </c>
      <c r="J100" s="46">
        <f t="shared" si="38"/>
        <v>0</v>
      </c>
      <c r="K100" s="44">
        <f t="shared" si="37"/>
        <v>0</v>
      </c>
      <c r="L100" s="107"/>
      <c r="M100" s="64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27.75" customHeight="1" x14ac:dyDescent="0.3">
      <c r="A101" s="72"/>
      <c r="B101" s="143"/>
      <c r="C101" s="161" t="s">
        <v>99</v>
      </c>
      <c r="D101" s="159" t="s">
        <v>96</v>
      </c>
      <c r="E101" s="28"/>
      <c r="F101" s="28"/>
      <c r="G101" s="28"/>
      <c r="H101" s="28"/>
      <c r="I101" s="28"/>
      <c r="J101" s="42"/>
      <c r="K101" s="44">
        <f t="shared" si="37"/>
        <v>0</v>
      </c>
      <c r="L101" s="107"/>
      <c r="M101" s="64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27.75" customHeight="1" x14ac:dyDescent="0.3">
      <c r="A102" s="72"/>
      <c r="B102" s="143"/>
      <c r="C102" s="161" t="s">
        <v>100</v>
      </c>
      <c r="D102" s="159" t="s">
        <v>96</v>
      </c>
      <c r="E102" s="28"/>
      <c r="F102" s="28"/>
      <c r="G102" s="28"/>
      <c r="H102" s="28"/>
      <c r="I102" s="28"/>
      <c r="J102" s="42"/>
      <c r="K102" s="44">
        <f t="shared" si="37"/>
        <v>0</v>
      </c>
      <c r="L102" s="107"/>
      <c r="M102" s="64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27.75" customHeight="1" x14ac:dyDescent="0.3">
      <c r="A103" s="72"/>
      <c r="B103" s="143"/>
      <c r="C103" s="161" t="s">
        <v>101</v>
      </c>
      <c r="D103" s="159" t="s">
        <v>96</v>
      </c>
      <c r="E103" s="28"/>
      <c r="F103" s="28"/>
      <c r="G103" s="28"/>
      <c r="H103" s="28"/>
      <c r="I103" s="28"/>
      <c r="J103" s="42"/>
      <c r="K103" s="44">
        <f t="shared" si="37"/>
        <v>0</v>
      </c>
      <c r="L103" s="107"/>
      <c r="M103" s="64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27.75" customHeight="1" x14ac:dyDescent="0.3">
      <c r="A104" s="72"/>
      <c r="B104" s="143"/>
      <c r="C104" s="161" t="s">
        <v>107</v>
      </c>
      <c r="D104" s="159" t="s">
        <v>92</v>
      </c>
      <c r="E104" s="45" t="e">
        <f t="shared" ref="E104:K104" si="39">E103/(E98+E100)%</f>
        <v>#DIV/0!</v>
      </c>
      <c r="F104" s="45" t="e">
        <f t="shared" si="39"/>
        <v>#DIV/0!</v>
      </c>
      <c r="G104" s="45" t="e">
        <f t="shared" si="39"/>
        <v>#DIV/0!</v>
      </c>
      <c r="H104" s="45" t="e">
        <f t="shared" si="39"/>
        <v>#DIV/0!</v>
      </c>
      <c r="I104" s="45" t="e">
        <f t="shared" si="39"/>
        <v>#DIV/0!</v>
      </c>
      <c r="J104" s="46" t="e">
        <f t="shared" si="39"/>
        <v>#DIV/0!</v>
      </c>
      <c r="K104" s="44" t="e">
        <f t="shared" si="39"/>
        <v>#DIV/0!</v>
      </c>
      <c r="L104" s="107"/>
      <c r="M104" s="64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27.75" customHeight="1" thickBot="1" x14ac:dyDescent="0.35">
      <c r="A105" s="72"/>
      <c r="B105" s="143"/>
      <c r="C105" s="161" t="s">
        <v>102</v>
      </c>
      <c r="D105" s="159" t="s">
        <v>96</v>
      </c>
      <c r="E105" s="45">
        <f t="shared" ref="E105:K105" si="40">E98+E99+E100+E103</f>
        <v>0</v>
      </c>
      <c r="F105" s="45">
        <f t="shared" si="40"/>
        <v>0</v>
      </c>
      <c r="G105" s="45">
        <f t="shared" si="40"/>
        <v>0</v>
      </c>
      <c r="H105" s="45">
        <f t="shared" si="40"/>
        <v>0</v>
      </c>
      <c r="I105" s="45">
        <f t="shared" si="40"/>
        <v>0</v>
      </c>
      <c r="J105" s="46">
        <f t="shared" si="40"/>
        <v>0</v>
      </c>
      <c r="K105" s="47">
        <f t="shared" si="40"/>
        <v>0</v>
      </c>
      <c r="L105" s="107"/>
      <c r="M105" s="64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4.25" customHeight="1" thickBot="1" x14ac:dyDescent="0.35">
      <c r="A106" s="72"/>
      <c r="B106" s="24"/>
      <c r="C106" s="102"/>
      <c r="D106" s="101"/>
      <c r="E106" s="169"/>
      <c r="F106" s="169"/>
      <c r="G106" s="169"/>
      <c r="H106" s="169"/>
      <c r="I106" s="169"/>
      <c r="J106" s="169"/>
      <c r="K106" s="169"/>
      <c r="L106" s="14"/>
      <c r="M106" s="64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27.75" customHeight="1" x14ac:dyDescent="0.3">
      <c r="A107" s="72"/>
      <c r="B107" s="143"/>
      <c r="C107" s="161" t="s">
        <v>103</v>
      </c>
      <c r="D107" s="159" t="s">
        <v>96</v>
      </c>
      <c r="E107" s="28"/>
      <c r="F107" s="28"/>
      <c r="G107" s="28"/>
      <c r="H107" s="28"/>
      <c r="I107" s="28"/>
      <c r="J107" s="42"/>
      <c r="K107" s="43">
        <f>SUM(E107:J107)</f>
        <v>0</v>
      </c>
      <c r="L107" s="107"/>
      <c r="M107" s="64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27.75" customHeight="1" x14ac:dyDescent="0.3">
      <c r="A108" s="72"/>
      <c r="B108" s="143"/>
      <c r="C108" s="161" t="s">
        <v>104</v>
      </c>
      <c r="D108" s="159" t="s">
        <v>96</v>
      </c>
      <c r="E108" s="28"/>
      <c r="F108" s="28"/>
      <c r="G108" s="28"/>
      <c r="H108" s="28"/>
      <c r="I108" s="28"/>
      <c r="J108" s="42"/>
      <c r="K108" s="44">
        <f>SUM(E108:J108)</f>
        <v>0</v>
      </c>
      <c r="L108" s="107"/>
      <c r="M108" s="64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27.75" customHeight="1" thickBot="1" x14ac:dyDescent="0.35">
      <c r="A109" s="72"/>
      <c r="B109" s="143"/>
      <c r="C109" s="161" t="s">
        <v>105</v>
      </c>
      <c r="D109" s="159" t="s">
        <v>92</v>
      </c>
      <c r="E109" s="48" t="e">
        <f t="shared" ref="E109:K109" si="41">E107/E105%</f>
        <v>#DIV/0!</v>
      </c>
      <c r="F109" s="48" t="e">
        <f t="shared" si="41"/>
        <v>#DIV/0!</v>
      </c>
      <c r="G109" s="48" t="e">
        <f t="shared" si="41"/>
        <v>#DIV/0!</v>
      </c>
      <c r="H109" s="48" t="e">
        <f t="shared" si="41"/>
        <v>#DIV/0!</v>
      </c>
      <c r="I109" s="48" t="e">
        <f t="shared" si="41"/>
        <v>#DIV/0!</v>
      </c>
      <c r="J109" s="170" t="e">
        <f t="shared" si="41"/>
        <v>#DIV/0!</v>
      </c>
      <c r="K109" s="47" t="e">
        <f t="shared" si="41"/>
        <v>#DIV/0!</v>
      </c>
      <c r="L109" s="107"/>
      <c r="M109" s="64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44.25" customHeight="1" thickBot="1" x14ac:dyDescent="0.35">
      <c r="A110" s="72"/>
      <c r="B110" s="38"/>
      <c r="C110" s="49" t="s">
        <v>108</v>
      </c>
      <c r="D110" s="50"/>
      <c r="E110" s="51" t="str">
        <f t="shared" ref="E110:J110" si="42">IF(E107+E108=E105,"Zdroje odpovídají CUN","Zdroje jsou větší/menší než CUN")</f>
        <v>Zdroje odpovídají CUN</v>
      </c>
      <c r="F110" s="51" t="str">
        <f t="shared" si="42"/>
        <v>Zdroje odpovídají CUN</v>
      </c>
      <c r="G110" s="51" t="str">
        <f t="shared" si="42"/>
        <v>Zdroje odpovídají CUN</v>
      </c>
      <c r="H110" s="51" t="str">
        <f t="shared" si="42"/>
        <v>Zdroje odpovídají CUN</v>
      </c>
      <c r="I110" s="51" t="str">
        <f t="shared" si="42"/>
        <v>Zdroje odpovídají CUN</v>
      </c>
      <c r="J110" s="52" t="str">
        <f t="shared" si="42"/>
        <v>Zdroje odpovídají CUN</v>
      </c>
      <c r="K110" s="50"/>
      <c r="L110" s="163"/>
      <c r="M110" s="64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4.25" customHeight="1" x14ac:dyDescent="0.3">
      <c r="A111" s="7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64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4.25" customHeight="1" x14ac:dyDescent="0.3">
      <c r="A112" s="72"/>
      <c r="B112" s="164"/>
      <c r="C112" s="165"/>
      <c r="D112" s="166"/>
      <c r="E112" s="167"/>
      <c r="F112" s="221" t="str">
        <f>'Základní údaje'!D42</f>
        <v>Název účastníka</v>
      </c>
      <c r="G112" s="197"/>
      <c r="H112" s="167"/>
      <c r="I112" s="167"/>
      <c r="J112" s="167"/>
      <c r="K112" s="167"/>
      <c r="L112" s="168"/>
      <c r="M112" s="64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4.25" customHeight="1" x14ac:dyDescent="0.3">
      <c r="A113" s="72"/>
      <c r="B113" s="143"/>
      <c r="C113" s="102"/>
      <c r="D113" s="101"/>
      <c r="E113" s="101">
        <v>2023</v>
      </c>
      <c r="F113" s="101">
        <v>2024</v>
      </c>
      <c r="G113" s="101">
        <v>2025</v>
      </c>
      <c r="H113" s="101">
        <v>2026</v>
      </c>
      <c r="I113" s="101">
        <v>2027</v>
      </c>
      <c r="J113" s="101">
        <v>2028</v>
      </c>
      <c r="K113" s="101" t="s">
        <v>90</v>
      </c>
      <c r="L113" s="160"/>
      <c r="M113" s="64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4.25" customHeight="1" thickBot="1" x14ac:dyDescent="0.35">
      <c r="A114" s="72"/>
      <c r="B114" s="143"/>
      <c r="C114" s="102"/>
      <c r="D114" s="101"/>
      <c r="E114" s="101"/>
      <c r="F114" s="101"/>
      <c r="G114" s="101"/>
      <c r="H114" s="101"/>
      <c r="I114" s="101"/>
      <c r="J114" s="101"/>
      <c r="K114" s="102"/>
      <c r="L114" s="160"/>
      <c r="M114" s="64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27.75" customHeight="1" x14ac:dyDescent="0.3">
      <c r="A115" s="72"/>
      <c r="B115" s="143"/>
      <c r="C115" s="161" t="s">
        <v>95</v>
      </c>
      <c r="D115" s="159" t="s">
        <v>96</v>
      </c>
      <c r="E115" s="28"/>
      <c r="F115" s="28"/>
      <c r="G115" s="28"/>
      <c r="H115" s="28"/>
      <c r="I115" s="28"/>
      <c r="J115" s="42"/>
      <c r="K115" s="43">
        <f t="shared" ref="K115:K120" si="43">SUM(E115:J115)</f>
        <v>0</v>
      </c>
      <c r="L115" s="107"/>
      <c r="M115" s="64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27.75" customHeight="1" x14ac:dyDescent="0.3">
      <c r="A116" s="72"/>
      <c r="B116" s="143"/>
      <c r="C116" s="161" t="s">
        <v>97</v>
      </c>
      <c r="D116" s="159" t="s">
        <v>96</v>
      </c>
      <c r="E116" s="28"/>
      <c r="F116" s="28"/>
      <c r="G116" s="28"/>
      <c r="H116" s="28"/>
      <c r="I116" s="28"/>
      <c r="J116" s="42"/>
      <c r="K116" s="44">
        <f t="shared" si="43"/>
        <v>0</v>
      </c>
      <c r="L116" s="107"/>
      <c r="M116" s="64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27.75" customHeight="1" x14ac:dyDescent="0.3">
      <c r="A117" s="72"/>
      <c r="B117" s="143"/>
      <c r="C117" s="161" t="s">
        <v>98</v>
      </c>
      <c r="D117" s="159" t="s">
        <v>96</v>
      </c>
      <c r="E117" s="45">
        <f t="shared" ref="E117:J117" si="44">E118+E119</f>
        <v>0</v>
      </c>
      <c r="F117" s="45">
        <f t="shared" si="44"/>
        <v>0</v>
      </c>
      <c r="G117" s="45">
        <f t="shared" si="44"/>
        <v>0</v>
      </c>
      <c r="H117" s="45">
        <f t="shared" si="44"/>
        <v>0</v>
      </c>
      <c r="I117" s="45">
        <f t="shared" si="44"/>
        <v>0</v>
      </c>
      <c r="J117" s="46">
        <f t="shared" si="44"/>
        <v>0</v>
      </c>
      <c r="K117" s="44">
        <f t="shared" si="43"/>
        <v>0</v>
      </c>
      <c r="L117" s="107"/>
      <c r="M117" s="64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27.75" customHeight="1" x14ac:dyDescent="0.3">
      <c r="A118" s="72"/>
      <c r="B118" s="143"/>
      <c r="C118" s="161" t="s">
        <v>99</v>
      </c>
      <c r="D118" s="159" t="s">
        <v>96</v>
      </c>
      <c r="E118" s="28"/>
      <c r="F118" s="28"/>
      <c r="G118" s="28"/>
      <c r="H118" s="28"/>
      <c r="I118" s="28"/>
      <c r="J118" s="42"/>
      <c r="K118" s="44">
        <f t="shared" si="43"/>
        <v>0</v>
      </c>
      <c r="L118" s="107"/>
      <c r="M118" s="64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27.75" customHeight="1" x14ac:dyDescent="0.3">
      <c r="A119" s="72"/>
      <c r="B119" s="143"/>
      <c r="C119" s="161" t="s">
        <v>100</v>
      </c>
      <c r="D119" s="159" t="s">
        <v>96</v>
      </c>
      <c r="E119" s="28"/>
      <c r="F119" s="28"/>
      <c r="G119" s="28"/>
      <c r="H119" s="28"/>
      <c r="I119" s="28"/>
      <c r="J119" s="42"/>
      <c r="K119" s="44">
        <f t="shared" si="43"/>
        <v>0</v>
      </c>
      <c r="L119" s="107"/>
      <c r="M119" s="64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27.75" customHeight="1" x14ac:dyDescent="0.3">
      <c r="A120" s="72"/>
      <c r="B120" s="143"/>
      <c r="C120" s="161" t="s">
        <v>101</v>
      </c>
      <c r="D120" s="159" t="s">
        <v>96</v>
      </c>
      <c r="E120" s="28"/>
      <c r="F120" s="28"/>
      <c r="G120" s="28"/>
      <c r="H120" s="28"/>
      <c r="I120" s="28"/>
      <c r="J120" s="42"/>
      <c r="K120" s="44">
        <f t="shared" si="43"/>
        <v>0</v>
      </c>
      <c r="L120" s="107"/>
      <c r="M120" s="64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27.75" customHeight="1" x14ac:dyDescent="0.3">
      <c r="A121" s="72"/>
      <c r="B121" s="143"/>
      <c r="C121" s="161" t="s">
        <v>107</v>
      </c>
      <c r="D121" s="159" t="s">
        <v>92</v>
      </c>
      <c r="E121" s="45" t="e">
        <f t="shared" ref="E121:K121" si="45">E120/(E115+E117)%</f>
        <v>#DIV/0!</v>
      </c>
      <c r="F121" s="45" t="e">
        <f t="shared" si="45"/>
        <v>#DIV/0!</v>
      </c>
      <c r="G121" s="45" t="e">
        <f t="shared" si="45"/>
        <v>#DIV/0!</v>
      </c>
      <c r="H121" s="45" t="e">
        <f t="shared" si="45"/>
        <v>#DIV/0!</v>
      </c>
      <c r="I121" s="45" t="e">
        <f t="shared" si="45"/>
        <v>#DIV/0!</v>
      </c>
      <c r="J121" s="46" t="e">
        <f t="shared" si="45"/>
        <v>#DIV/0!</v>
      </c>
      <c r="K121" s="44" t="e">
        <f t="shared" si="45"/>
        <v>#DIV/0!</v>
      </c>
      <c r="L121" s="107"/>
      <c r="M121" s="64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27.75" customHeight="1" thickBot="1" x14ac:dyDescent="0.35">
      <c r="A122" s="72"/>
      <c r="B122" s="143"/>
      <c r="C122" s="161" t="s">
        <v>102</v>
      </c>
      <c r="D122" s="159" t="s">
        <v>96</v>
      </c>
      <c r="E122" s="45">
        <f t="shared" ref="E122:K122" si="46">E115+E116+E117+E120</f>
        <v>0</v>
      </c>
      <c r="F122" s="45">
        <f t="shared" si="46"/>
        <v>0</v>
      </c>
      <c r="G122" s="45">
        <f t="shared" si="46"/>
        <v>0</v>
      </c>
      <c r="H122" s="45">
        <f t="shared" si="46"/>
        <v>0</v>
      </c>
      <c r="I122" s="45">
        <f t="shared" si="46"/>
        <v>0</v>
      </c>
      <c r="J122" s="46">
        <f t="shared" si="46"/>
        <v>0</v>
      </c>
      <c r="K122" s="47">
        <f t="shared" si="46"/>
        <v>0</v>
      </c>
      <c r="L122" s="107"/>
      <c r="M122" s="64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4.25" customHeight="1" thickBot="1" x14ac:dyDescent="0.35">
      <c r="A123" s="72"/>
      <c r="B123" s="24"/>
      <c r="C123" s="102"/>
      <c r="D123" s="101"/>
      <c r="E123" s="169"/>
      <c r="F123" s="169"/>
      <c r="G123" s="169"/>
      <c r="H123" s="169"/>
      <c r="I123" s="169"/>
      <c r="J123" s="169"/>
      <c r="K123" s="169"/>
      <c r="L123" s="14"/>
      <c r="M123" s="64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27.75" customHeight="1" x14ac:dyDescent="0.3">
      <c r="A124" s="72"/>
      <c r="B124" s="143"/>
      <c r="C124" s="161" t="s">
        <v>103</v>
      </c>
      <c r="D124" s="159" t="s">
        <v>96</v>
      </c>
      <c r="E124" s="28"/>
      <c r="F124" s="28"/>
      <c r="G124" s="28"/>
      <c r="H124" s="28"/>
      <c r="I124" s="28"/>
      <c r="J124" s="42"/>
      <c r="K124" s="43">
        <f>SUM(E124:J124)</f>
        <v>0</v>
      </c>
      <c r="L124" s="107"/>
      <c r="M124" s="64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27.75" customHeight="1" x14ac:dyDescent="0.3">
      <c r="A125" s="72"/>
      <c r="B125" s="143"/>
      <c r="C125" s="161" t="s">
        <v>104</v>
      </c>
      <c r="D125" s="159" t="s">
        <v>96</v>
      </c>
      <c r="E125" s="28"/>
      <c r="F125" s="28"/>
      <c r="G125" s="28"/>
      <c r="H125" s="28"/>
      <c r="I125" s="28"/>
      <c r="J125" s="42"/>
      <c r="K125" s="44">
        <f>SUM(E125:J125)</f>
        <v>0</v>
      </c>
      <c r="L125" s="107"/>
      <c r="M125" s="64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27.75" customHeight="1" thickBot="1" x14ac:dyDescent="0.35">
      <c r="A126" s="72"/>
      <c r="B126" s="143"/>
      <c r="C126" s="161" t="s">
        <v>105</v>
      </c>
      <c r="D126" s="159" t="s">
        <v>92</v>
      </c>
      <c r="E126" s="48" t="e">
        <f t="shared" ref="E126:K126" si="47">E124/E122%</f>
        <v>#DIV/0!</v>
      </c>
      <c r="F126" s="48" t="e">
        <f t="shared" si="47"/>
        <v>#DIV/0!</v>
      </c>
      <c r="G126" s="48" t="e">
        <f t="shared" si="47"/>
        <v>#DIV/0!</v>
      </c>
      <c r="H126" s="48" t="e">
        <f t="shared" si="47"/>
        <v>#DIV/0!</v>
      </c>
      <c r="I126" s="48" t="e">
        <f t="shared" si="47"/>
        <v>#DIV/0!</v>
      </c>
      <c r="J126" s="170" t="e">
        <f t="shared" si="47"/>
        <v>#DIV/0!</v>
      </c>
      <c r="K126" s="47" t="e">
        <f t="shared" si="47"/>
        <v>#DIV/0!</v>
      </c>
      <c r="L126" s="107"/>
      <c r="M126" s="64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44.25" customHeight="1" thickBot="1" x14ac:dyDescent="0.35">
      <c r="A127" s="72"/>
      <c r="B127" s="38"/>
      <c r="C127" s="49" t="s">
        <v>108</v>
      </c>
      <c r="D127" s="50"/>
      <c r="E127" s="51" t="str">
        <f t="shared" ref="E127:J127" si="48">IF(E124+E125=E122,"Zdroje odpovídají CUN","Zdroje jsou větší/menší než CUN")</f>
        <v>Zdroje odpovídají CUN</v>
      </c>
      <c r="F127" s="51" t="str">
        <f t="shared" si="48"/>
        <v>Zdroje odpovídají CUN</v>
      </c>
      <c r="G127" s="51" t="str">
        <f t="shared" si="48"/>
        <v>Zdroje odpovídají CUN</v>
      </c>
      <c r="H127" s="51" t="str">
        <f t="shared" si="48"/>
        <v>Zdroje odpovídají CUN</v>
      </c>
      <c r="I127" s="51" t="str">
        <f t="shared" si="48"/>
        <v>Zdroje odpovídají CUN</v>
      </c>
      <c r="J127" s="52" t="str">
        <f t="shared" si="48"/>
        <v>Zdroje odpovídají CUN</v>
      </c>
      <c r="K127" s="50"/>
      <c r="L127" s="163"/>
      <c r="M127" s="64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4.25" customHeight="1" x14ac:dyDescent="0.3">
      <c r="A128" s="7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64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4.25" customHeight="1" x14ac:dyDescent="0.3">
      <c r="A129" s="72"/>
      <c r="B129" s="164"/>
      <c r="C129" s="165"/>
      <c r="D129" s="166"/>
      <c r="E129" s="167"/>
      <c r="F129" s="221" t="str">
        <f>'Základní údaje'!D43</f>
        <v>Název účastníka</v>
      </c>
      <c r="G129" s="197"/>
      <c r="H129" s="167"/>
      <c r="I129" s="167"/>
      <c r="J129" s="167"/>
      <c r="K129" s="167"/>
      <c r="L129" s="168"/>
      <c r="M129" s="64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4.25" customHeight="1" x14ac:dyDescent="0.3">
      <c r="A130" s="72"/>
      <c r="B130" s="143"/>
      <c r="C130" s="102"/>
      <c r="D130" s="101"/>
      <c r="E130" s="101">
        <v>2023</v>
      </c>
      <c r="F130" s="101">
        <v>2024</v>
      </c>
      <c r="G130" s="101">
        <v>2025</v>
      </c>
      <c r="H130" s="101">
        <v>2026</v>
      </c>
      <c r="I130" s="101">
        <v>2027</v>
      </c>
      <c r="J130" s="101">
        <v>2028</v>
      </c>
      <c r="K130" s="101" t="s">
        <v>90</v>
      </c>
      <c r="L130" s="160"/>
      <c r="M130" s="64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4.25" customHeight="1" thickBot="1" x14ac:dyDescent="0.35">
      <c r="A131" s="72"/>
      <c r="B131" s="143"/>
      <c r="C131" s="102"/>
      <c r="D131" s="101"/>
      <c r="E131" s="101"/>
      <c r="F131" s="101"/>
      <c r="G131" s="101"/>
      <c r="H131" s="101"/>
      <c r="I131" s="101"/>
      <c r="J131" s="101"/>
      <c r="K131" s="102"/>
      <c r="L131" s="160"/>
      <c r="M131" s="64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27.75" customHeight="1" x14ac:dyDescent="0.3">
      <c r="A132" s="72"/>
      <c r="B132" s="143"/>
      <c r="C132" s="161" t="s">
        <v>95</v>
      </c>
      <c r="D132" s="159" t="s">
        <v>96</v>
      </c>
      <c r="E132" s="28"/>
      <c r="F132" s="28"/>
      <c r="G132" s="28"/>
      <c r="H132" s="28"/>
      <c r="I132" s="28"/>
      <c r="J132" s="42"/>
      <c r="K132" s="43">
        <f t="shared" ref="K132:K137" si="49">SUM(E132:J132)</f>
        <v>0</v>
      </c>
      <c r="L132" s="107"/>
      <c r="M132" s="64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27.75" customHeight="1" x14ac:dyDescent="0.3">
      <c r="A133" s="72"/>
      <c r="B133" s="143"/>
      <c r="C133" s="161" t="s">
        <v>97</v>
      </c>
      <c r="D133" s="159" t="s">
        <v>96</v>
      </c>
      <c r="E133" s="28"/>
      <c r="F133" s="28"/>
      <c r="G133" s="28"/>
      <c r="H133" s="28"/>
      <c r="I133" s="28"/>
      <c r="J133" s="42"/>
      <c r="K133" s="44">
        <f t="shared" si="49"/>
        <v>0</v>
      </c>
      <c r="L133" s="107"/>
      <c r="M133" s="64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27.75" customHeight="1" x14ac:dyDescent="0.3">
      <c r="A134" s="72"/>
      <c r="B134" s="143"/>
      <c r="C134" s="161" t="s">
        <v>98</v>
      </c>
      <c r="D134" s="159" t="s">
        <v>96</v>
      </c>
      <c r="E134" s="45">
        <f t="shared" ref="E134:J134" si="50">E135+E136</f>
        <v>0</v>
      </c>
      <c r="F134" s="45">
        <f t="shared" si="50"/>
        <v>0</v>
      </c>
      <c r="G134" s="45">
        <f t="shared" si="50"/>
        <v>0</v>
      </c>
      <c r="H134" s="45">
        <f t="shared" si="50"/>
        <v>0</v>
      </c>
      <c r="I134" s="45">
        <f t="shared" si="50"/>
        <v>0</v>
      </c>
      <c r="J134" s="46">
        <f t="shared" si="50"/>
        <v>0</v>
      </c>
      <c r="K134" s="44">
        <f t="shared" si="49"/>
        <v>0</v>
      </c>
      <c r="L134" s="107"/>
      <c r="M134" s="64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27.75" customHeight="1" x14ac:dyDescent="0.3">
      <c r="A135" s="72"/>
      <c r="B135" s="143"/>
      <c r="C135" s="161" t="s">
        <v>99</v>
      </c>
      <c r="D135" s="159" t="s">
        <v>96</v>
      </c>
      <c r="E135" s="28"/>
      <c r="F135" s="28"/>
      <c r="G135" s="28"/>
      <c r="H135" s="28"/>
      <c r="I135" s="28"/>
      <c r="J135" s="42"/>
      <c r="K135" s="44">
        <f t="shared" si="49"/>
        <v>0</v>
      </c>
      <c r="L135" s="107"/>
      <c r="M135" s="64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27.75" customHeight="1" x14ac:dyDescent="0.3">
      <c r="A136" s="72"/>
      <c r="B136" s="143"/>
      <c r="C136" s="161" t="s">
        <v>100</v>
      </c>
      <c r="D136" s="159" t="s">
        <v>96</v>
      </c>
      <c r="E136" s="28"/>
      <c r="F136" s="28"/>
      <c r="G136" s="28"/>
      <c r="H136" s="28"/>
      <c r="I136" s="28"/>
      <c r="J136" s="42"/>
      <c r="K136" s="44">
        <f t="shared" si="49"/>
        <v>0</v>
      </c>
      <c r="L136" s="107"/>
      <c r="M136" s="64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27.75" customHeight="1" x14ac:dyDescent="0.3">
      <c r="A137" s="72"/>
      <c r="B137" s="143"/>
      <c r="C137" s="161" t="s">
        <v>101</v>
      </c>
      <c r="D137" s="159" t="s">
        <v>96</v>
      </c>
      <c r="E137" s="28"/>
      <c r="F137" s="28"/>
      <c r="G137" s="28"/>
      <c r="H137" s="28"/>
      <c r="I137" s="28"/>
      <c r="J137" s="42"/>
      <c r="K137" s="44">
        <f t="shared" si="49"/>
        <v>0</v>
      </c>
      <c r="L137" s="107"/>
      <c r="M137" s="64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27.75" customHeight="1" x14ac:dyDescent="0.3">
      <c r="A138" s="72"/>
      <c r="B138" s="143"/>
      <c r="C138" s="161" t="s">
        <v>107</v>
      </c>
      <c r="D138" s="159" t="s">
        <v>92</v>
      </c>
      <c r="E138" s="45" t="e">
        <f t="shared" ref="E138:K138" si="51">E137/(E132+E134)%</f>
        <v>#DIV/0!</v>
      </c>
      <c r="F138" s="45" t="e">
        <f t="shared" si="51"/>
        <v>#DIV/0!</v>
      </c>
      <c r="G138" s="45" t="e">
        <f t="shared" si="51"/>
        <v>#DIV/0!</v>
      </c>
      <c r="H138" s="45" t="e">
        <f t="shared" si="51"/>
        <v>#DIV/0!</v>
      </c>
      <c r="I138" s="45" t="e">
        <f t="shared" si="51"/>
        <v>#DIV/0!</v>
      </c>
      <c r="J138" s="46" t="e">
        <f t="shared" si="51"/>
        <v>#DIV/0!</v>
      </c>
      <c r="K138" s="44" t="e">
        <f t="shared" si="51"/>
        <v>#DIV/0!</v>
      </c>
      <c r="L138" s="107"/>
      <c r="M138" s="64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27.75" customHeight="1" thickBot="1" x14ac:dyDescent="0.35">
      <c r="A139" s="72"/>
      <c r="B139" s="143"/>
      <c r="C139" s="161" t="s">
        <v>102</v>
      </c>
      <c r="D139" s="159" t="s">
        <v>96</v>
      </c>
      <c r="E139" s="45">
        <f t="shared" ref="E139:K139" si="52">E132+E133+E134+E137</f>
        <v>0</v>
      </c>
      <c r="F139" s="45">
        <f t="shared" si="52"/>
        <v>0</v>
      </c>
      <c r="G139" s="45">
        <f t="shared" si="52"/>
        <v>0</v>
      </c>
      <c r="H139" s="45">
        <f t="shared" si="52"/>
        <v>0</v>
      </c>
      <c r="I139" s="45">
        <f t="shared" si="52"/>
        <v>0</v>
      </c>
      <c r="J139" s="46">
        <f t="shared" si="52"/>
        <v>0</v>
      </c>
      <c r="K139" s="47">
        <f t="shared" si="52"/>
        <v>0</v>
      </c>
      <c r="L139" s="107"/>
      <c r="M139" s="64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4.25" customHeight="1" thickBot="1" x14ac:dyDescent="0.35">
      <c r="A140" s="72"/>
      <c r="B140" s="24"/>
      <c r="C140" s="102"/>
      <c r="D140" s="101"/>
      <c r="E140" s="169"/>
      <c r="F140" s="169"/>
      <c r="G140" s="169"/>
      <c r="H140" s="169"/>
      <c r="I140" s="169"/>
      <c r="J140" s="169"/>
      <c r="K140" s="169"/>
      <c r="L140" s="14"/>
      <c r="M140" s="64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27.75" customHeight="1" x14ac:dyDescent="0.3">
      <c r="A141" s="72"/>
      <c r="B141" s="143"/>
      <c r="C141" s="161" t="s">
        <v>103</v>
      </c>
      <c r="D141" s="159" t="s">
        <v>96</v>
      </c>
      <c r="E141" s="28"/>
      <c r="F141" s="28"/>
      <c r="G141" s="28"/>
      <c r="H141" s="28"/>
      <c r="I141" s="28"/>
      <c r="J141" s="42"/>
      <c r="K141" s="43">
        <f>SUM(E141:J141)</f>
        <v>0</v>
      </c>
      <c r="L141" s="107"/>
      <c r="M141" s="64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27.75" customHeight="1" x14ac:dyDescent="0.3">
      <c r="A142" s="72"/>
      <c r="B142" s="143"/>
      <c r="C142" s="161" t="s">
        <v>104</v>
      </c>
      <c r="D142" s="159" t="s">
        <v>96</v>
      </c>
      <c r="E142" s="28"/>
      <c r="F142" s="28"/>
      <c r="G142" s="28"/>
      <c r="H142" s="28"/>
      <c r="I142" s="28"/>
      <c r="J142" s="42"/>
      <c r="K142" s="44">
        <f>SUM(E142:J142)</f>
        <v>0</v>
      </c>
      <c r="L142" s="107"/>
      <c r="M142" s="64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27.75" customHeight="1" thickBot="1" x14ac:dyDescent="0.35">
      <c r="A143" s="72"/>
      <c r="B143" s="143"/>
      <c r="C143" s="161" t="s">
        <v>105</v>
      </c>
      <c r="D143" s="159" t="s">
        <v>92</v>
      </c>
      <c r="E143" s="48" t="e">
        <f t="shared" ref="E143:K143" si="53">E141/E139%</f>
        <v>#DIV/0!</v>
      </c>
      <c r="F143" s="48" t="e">
        <f t="shared" si="53"/>
        <v>#DIV/0!</v>
      </c>
      <c r="G143" s="48" t="e">
        <f t="shared" si="53"/>
        <v>#DIV/0!</v>
      </c>
      <c r="H143" s="48" t="e">
        <f t="shared" si="53"/>
        <v>#DIV/0!</v>
      </c>
      <c r="I143" s="48" t="e">
        <f t="shared" si="53"/>
        <v>#DIV/0!</v>
      </c>
      <c r="J143" s="170" t="e">
        <f t="shared" si="53"/>
        <v>#DIV/0!</v>
      </c>
      <c r="K143" s="47" t="e">
        <f t="shared" si="53"/>
        <v>#DIV/0!</v>
      </c>
      <c r="L143" s="107"/>
      <c r="M143" s="64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44.25" customHeight="1" thickBot="1" x14ac:dyDescent="0.35">
      <c r="A144" s="72"/>
      <c r="B144" s="38"/>
      <c r="C144" s="49" t="s">
        <v>108</v>
      </c>
      <c r="D144" s="50"/>
      <c r="E144" s="51" t="str">
        <f t="shared" ref="E144:J144" si="54">IF(E141+E142=E139,"Zdroje odpovídají CUN","Zdroje jsou větší/menší než CUN")</f>
        <v>Zdroje odpovídají CUN</v>
      </c>
      <c r="F144" s="51" t="str">
        <f t="shared" si="54"/>
        <v>Zdroje odpovídají CUN</v>
      </c>
      <c r="G144" s="51" t="str">
        <f t="shared" si="54"/>
        <v>Zdroje odpovídají CUN</v>
      </c>
      <c r="H144" s="51" t="str">
        <f t="shared" si="54"/>
        <v>Zdroje odpovídají CUN</v>
      </c>
      <c r="I144" s="51" t="str">
        <f t="shared" si="54"/>
        <v>Zdroje odpovídají CUN</v>
      </c>
      <c r="J144" s="52" t="str">
        <f t="shared" si="54"/>
        <v>Zdroje odpovídají CUN</v>
      </c>
      <c r="K144" s="50"/>
      <c r="L144" s="163"/>
      <c r="M144" s="64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4.25" customHeight="1" x14ac:dyDescent="0.3">
      <c r="A145" s="7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64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4.25" customHeight="1" x14ac:dyDescent="0.3">
      <c r="A146" s="72"/>
      <c r="B146" s="164"/>
      <c r="C146" s="165"/>
      <c r="D146" s="166"/>
      <c r="E146" s="167"/>
      <c r="F146" s="221" t="str">
        <f>'Základní údaje'!D44</f>
        <v>Název účastníka</v>
      </c>
      <c r="G146" s="197"/>
      <c r="H146" s="167"/>
      <c r="I146" s="167"/>
      <c r="J146" s="167"/>
      <c r="K146" s="167"/>
      <c r="L146" s="168"/>
      <c r="M146" s="64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4.25" customHeight="1" x14ac:dyDescent="0.3">
      <c r="A147" s="72"/>
      <c r="B147" s="143"/>
      <c r="C147" s="102"/>
      <c r="D147" s="101"/>
      <c r="E147" s="101">
        <v>2023</v>
      </c>
      <c r="F147" s="101">
        <v>2024</v>
      </c>
      <c r="G147" s="101">
        <v>2025</v>
      </c>
      <c r="H147" s="101">
        <v>2026</v>
      </c>
      <c r="I147" s="101">
        <v>2027</v>
      </c>
      <c r="J147" s="101">
        <v>2028</v>
      </c>
      <c r="K147" s="101" t="s">
        <v>90</v>
      </c>
      <c r="L147" s="160"/>
      <c r="M147" s="64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4.25" customHeight="1" thickBot="1" x14ac:dyDescent="0.35">
      <c r="A148" s="72"/>
      <c r="B148" s="143"/>
      <c r="C148" s="102"/>
      <c r="D148" s="101"/>
      <c r="E148" s="101"/>
      <c r="F148" s="101"/>
      <c r="G148" s="101"/>
      <c r="H148" s="101"/>
      <c r="I148" s="101"/>
      <c r="J148" s="101"/>
      <c r="K148" s="102"/>
      <c r="L148" s="160"/>
      <c r="M148" s="64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27.75" customHeight="1" x14ac:dyDescent="0.3">
      <c r="A149" s="72"/>
      <c r="B149" s="143"/>
      <c r="C149" s="161" t="s">
        <v>95</v>
      </c>
      <c r="D149" s="159" t="s">
        <v>96</v>
      </c>
      <c r="E149" s="28"/>
      <c r="F149" s="28"/>
      <c r="G149" s="28"/>
      <c r="H149" s="28"/>
      <c r="I149" s="28"/>
      <c r="J149" s="42"/>
      <c r="K149" s="43">
        <f t="shared" ref="K149:K154" si="55">SUM(E149:J149)</f>
        <v>0</v>
      </c>
      <c r="L149" s="107"/>
      <c r="M149" s="64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27.75" customHeight="1" x14ac:dyDescent="0.3">
      <c r="A150" s="72"/>
      <c r="B150" s="143"/>
      <c r="C150" s="161" t="s">
        <v>97</v>
      </c>
      <c r="D150" s="159" t="s">
        <v>96</v>
      </c>
      <c r="E150" s="28"/>
      <c r="F150" s="28"/>
      <c r="G150" s="28"/>
      <c r="H150" s="28"/>
      <c r="I150" s="28"/>
      <c r="J150" s="42"/>
      <c r="K150" s="44">
        <f t="shared" si="55"/>
        <v>0</v>
      </c>
      <c r="L150" s="107"/>
      <c r="M150" s="64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27.75" customHeight="1" x14ac:dyDescent="0.3">
      <c r="A151" s="72"/>
      <c r="B151" s="143"/>
      <c r="C151" s="161" t="s">
        <v>98</v>
      </c>
      <c r="D151" s="159" t="s">
        <v>96</v>
      </c>
      <c r="E151" s="45">
        <f t="shared" ref="E151:J151" si="56">E152+E153</f>
        <v>0</v>
      </c>
      <c r="F151" s="45">
        <f t="shared" si="56"/>
        <v>0</v>
      </c>
      <c r="G151" s="45">
        <f t="shared" si="56"/>
        <v>0</v>
      </c>
      <c r="H151" s="45">
        <f t="shared" si="56"/>
        <v>0</v>
      </c>
      <c r="I151" s="45">
        <f t="shared" si="56"/>
        <v>0</v>
      </c>
      <c r="J151" s="46">
        <f t="shared" si="56"/>
        <v>0</v>
      </c>
      <c r="K151" s="44">
        <f t="shared" si="55"/>
        <v>0</v>
      </c>
      <c r="L151" s="107"/>
      <c r="M151" s="64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27.75" customHeight="1" x14ac:dyDescent="0.3">
      <c r="A152" s="72"/>
      <c r="B152" s="143"/>
      <c r="C152" s="161" t="s">
        <v>99</v>
      </c>
      <c r="D152" s="159" t="s">
        <v>96</v>
      </c>
      <c r="E152" s="28"/>
      <c r="F152" s="28"/>
      <c r="G152" s="28"/>
      <c r="H152" s="28"/>
      <c r="I152" s="28"/>
      <c r="J152" s="42"/>
      <c r="K152" s="44">
        <f t="shared" si="55"/>
        <v>0</v>
      </c>
      <c r="L152" s="107"/>
      <c r="M152" s="64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27.75" customHeight="1" x14ac:dyDescent="0.3">
      <c r="A153" s="72"/>
      <c r="B153" s="143"/>
      <c r="C153" s="161" t="s">
        <v>100</v>
      </c>
      <c r="D153" s="159" t="s">
        <v>96</v>
      </c>
      <c r="E153" s="28"/>
      <c r="F153" s="28"/>
      <c r="G153" s="28"/>
      <c r="H153" s="28"/>
      <c r="I153" s="28"/>
      <c r="J153" s="42"/>
      <c r="K153" s="44">
        <f t="shared" si="55"/>
        <v>0</v>
      </c>
      <c r="L153" s="107"/>
      <c r="M153" s="64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27.75" customHeight="1" x14ac:dyDescent="0.3">
      <c r="A154" s="72"/>
      <c r="B154" s="143"/>
      <c r="C154" s="161" t="s">
        <v>101</v>
      </c>
      <c r="D154" s="159" t="s">
        <v>96</v>
      </c>
      <c r="E154" s="28"/>
      <c r="F154" s="28"/>
      <c r="G154" s="28"/>
      <c r="H154" s="28"/>
      <c r="I154" s="28"/>
      <c r="J154" s="42"/>
      <c r="K154" s="44">
        <f t="shared" si="55"/>
        <v>0</v>
      </c>
      <c r="L154" s="107"/>
      <c r="M154" s="64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27.75" customHeight="1" x14ac:dyDescent="0.3">
      <c r="A155" s="72"/>
      <c r="B155" s="143"/>
      <c r="C155" s="161" t="s">
        <v>107</v>
      </c>
      <c r="D155" s="159" t="s">
        <v>92</v>
      </c>
      <c r="E155" s="45" t="e">
        <f t="shared" ref="E155:K155" si="57">E154/(E149+E151)%</f>
        <v>#DIV/0!</v>
      </c>
      <c r="F155" s="45" t="e">
        <f t="shared" si="57"/>
        <v>#DIV/0!</v>
      </c>
      <c r="G155" s="45" t="e">
        <f t="shared" si="57"/>
        <v>#DIV/0!</v>
      </c>
      <c r="H155" s="45" t="e">
        <f t="shared" si="57"/>
        <v>#DIV/0!</v>
      </c>
      <c r="I155" s="45" t="e">
        <f t="shared" si="57"/>
        <v>#DIV/0!</v>
      </c>
      <c r="J155" s="46" t="e">
        <f t="shared" si="57"/>
        <v>#DIV/0!</v>
      </c>
      <c r="K155" s="44" t="e">
        <f t="shared" si="57"/>
        <v>#DIV/0!</v>
      </c>
      <c r="L155" s="107"/>
      <c r="M155" s="64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27.75" customHeight="1" thickBot="1" x14ac:dyDescent="0.35">
      <c r="A156" s="72"/>
      <c r="B156" s="143"/>
      <c r="C156" s="161" t="s">
        <v>102</v>
      </c>
      <c r="D156" s="159" t="s">
        <v>96</v>
      </c>
      <c r="E156" s="45">
        <f t="shared" ref="E156:K156" si="58">E149+E150+E151+E154</f>
        <v>0</v>
      </c>
      <c r="F156" s="45">
        <f t="shared" si="58"/>
        <v>0</v>
      </c>
      <c r="G156" s="45">
        <f t="shared" si="58"/>
        <v>0</v>
      </c>
      <c r="H156" s="45">
        <f t="shared" si="58"/>
        <v>0</v>
      </c>
      <c r="I156" s="45">
        <f t="shared" si="58"/>
        <v>0</v>
      </c>
      <c r="J156" s="46">
        <f t="shared" si="58"/>
        <v>0</v>
      </c>
      <c r="K156" s="47">
        <f t="shared" si="58"/>
        <v>0</v>
      </c>
      <c r="L156" s="107"/>
      <c r="M156" s="64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4.25" customHeight="1" thickBot="1" x14ac:dyDescent="0.35">
      <c r="A157" s="72"/>
      <c r="B157" s="24"/>
      <c r="C157" s="102"/>
      <c r="D157" s="101"/>
      <c r="E157" s="169"/>
      <c r="F157" s="169"/>
      <c r="G157" s="169"/>
      <c r="H157" s="169"/>
      <c r="I157" s="169"/>
      <c r="J157" s="169"/>
      <c r="K157" s="169"/>
      <c r="L157" s="14"/>
      <c r="M157" s="64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27.75" customHeight="1" x14ac:dyDescent="0.3">
      <c r="A158" s="72"/>
      <c r="B158" s="143"/>
      <c r="C158" s="161" t="s">
        <v>103</v>
      </c>
      <c r="D158" s="159" t="s">
        <v>96</v>
      </c>
      <c r="E158" s="28"/>
      <c r="F158" s="28"/>
      <c r="G158" s="28"/>
      <c r="H158" s="28"/>
      <c r="I158" s="28"/>
      <c r="J158" s="42"/>
      <c r="K158" s="43">
        <f>SUM(E158:J158)</f>
        <v>0</v>
      </c>
      <c r="L158" s="107"/>
      <c r="M158" s="64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27.75" customHeight="1" x14ac:dyDescent="0.3">
      <c r="A159" s="72"/>
      <c r="B159" s="143"/>
      <c r="C159" s="161" t="s">
        <v>104</v>
      </c>
      <c r="D159" s="159" t="s">
        <v>96</v>
      </c>
      <c r="E159" s="28"/>
      <c r="F159" s="28"/>
      <c r="G159" s="28"/>
      <c r="H159" s="28"/>
      <c r="I159" s="28"/>
      <c r="J159" s="42"/>
      <c r="K159" s="44">
        <f>SUM(E159:J159)</f>
        <v>0</v>
      </c>
      <c r="L159" s="107"/>
      <c r="M159" s="64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27.75" customHeight="1" thickBot="1" x14ac:dyDescent="0.35">
      <c r="A160" s="72"/>
      <c r="B160" s="143"/>
      <c r="C160" s="161" t="s">
        <v>105</v>
      </c>
      <c r="D160" s="159" t="s">
        <v>92</v>
      </c>
      <c r="E160" s="48" t="e">
        <f t="shared" ref="E160:K160" si="59">E158/E156%</f>
        <v>#DIV/0!</v>
      </c>
      <c r="F160" s="48" t="e">
        <f t="shared" si="59"/>
        <v>#DIV/0!</v>
      </c>
      <c r="G160" s="48" t="e">
        <f t="shared" si="59"/>
        <v>#DIV/0!</v>
      </c>
      <c r="H160" s="48" t="e">
        <f t="shared" si="59"/>
        <v>#DIV/0!</v>
      </c>
      <c r="I160" s="48" t="e">
        <f t="shared" si="59"/>
        <v>#DIV/0!</v>
      </c>
      <c r="J160" s="170" t="e">
        <f t="shared" si="59"/>
        <v>#DIV/0!</v>
      </c>
      <c r="K160" s="47" t="e">
        <f t="shared" si="59"/>
        <v>#DIV/0!</v>
      </c>
      <c r="L160" s="107"/>
      <c r="M160" s="64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44.25" customHeight="1" thickBot="1" x14ac:dyDescent="0.35">
      <c r="A161" s="72"/>
      <c r="B161" s="38"/>
      <c r="C161" s="49" t="s">
        <v>108</v>
      </c>
      <c r="D161" s="50"/>
      <c r="E161" s="51" t="str">
        <f t="shared" ref="E161:J161" si="60">IF(E158+E159=E156,"Zdroje odpovídají CUN","Zdroje jsou větší/menší než CUN")</f>
        <v>Zdroje odpovídají CUN</v>
      </c>
      <c r="F161" s="51" t="str">
        <f t="shared" si="60"/>
        <v>Zdroje odpovídají CUN</v>
      </c>
      <c r="G161" s="51" t="str">
        <f t="shared" si="60"/>
        <v>Zdroje odpovídají CUN</v>
      </c>
      <c r="H161" s="51" t="str">
        <f t="shared" si="60"/>
        <v>Zdroje odpovídají CUN</v>
      </c>
      <c r="I161" s="51" t="str">
        <f t="shared" si="60"/>
        <v>Zdroje odpovídají CUN</v>
      </c>
      <c r="J161" s="52" t="str">
        <f t="shared" si="60"/>
        <v>Zdroje odpovídají CUN</v>
      </c>
      <c r="K161" s="50"/>
      <c r="L161" s="163"/>
      <c r="M161" s="64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4.25" customHeight="1" x14ac:dyDescent="0.3">
      <c r="A162" s="7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64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4.25" customHeight="1" x14ac:dyDescent="0.3">
      <c r="A163" s="72"/>
      <c r="B163" s="164"/>
      <c r="C163" s="165"/>
      <c r="D163" s="166"/>
      <c r="E163" s="167"/>
      <c r="F163" s="221" t="str">
        <f>'Základní údaje'!D45</f>
        <v>Název účastníka</v>
      </c>
      <c r="G163" s="197"/>
      <c r="H163" s="167"/>
      <c r="I163" s="167"/>
      <c r="J163" s="167"/>
      <c r="K163" s="167"/>
      <c r="L163" s="168"/>
      <c r="M163" s="64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4.25" customHeight="1" x14ac:dyDescent="0.3">
      <c r="A164" s="72"/>
      <c r="B164" s="143"/>
      <c r="C164" s="102"/>
      <c r="D164" s="101"/>
      <c r="E164" s="101">
        <v>2023</v>
      </c>
      <c r="F164" s="101">
        <v>2024</v>
      </c>
      <c r="G164" s="101">
        <v>2025</v>
      </c>
      <c r="H164" s="101">
        <v>2026</v>
      </c>
      <c r="I164" s="101">
        <v>2027</v>
      </c>
      <c r="J164" s="101">
        <v>2028</v>
      </c>
      <c r="K164" s="101" t="s">
        <v>90</v>
      </c>
      <c r="L164" s="160"/>
      <c r="M164" s="64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4.25" customHeight="1" thickBot="1" x14ac:dyDescent="0.35">
      <c r="A165" s="72"/>
      <c r="B165" s="143"/>
      <c r="C165" s="102"/>
      <c r="D165" s="101"/>
      <c r="E165" s="101"/>
      <c r="F165" s="101"/>
      <c r="G165" s="101"/>
      <c r="H165" s="101"/>
      <c r="I165" s="101"/>
      <c r="J165" s="101"/>
      <c r="K165" s="102"/>
      <c r="L165" s="160"/>
      <c r="M165" s="64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27.75" customHeight="1" x14ac:dyDescent="0.3">
      <c r="A166" s="72"/>
      <c r="B166" s="143"/>
      <c r="C166" s="161" t="s">
        <v>95</v>
      </c>
      <c r="D166" s="159" t="s">
        <v>96</v>
      </c>
      <c r="E166" s="28"/>
      <c r="F166" s="28"/>
      <c r="G166" s="28"/>
      <c r="H166" s="28"/>
      <c r="I166" s="28"/>
      <c r="J166" s="42"/>
      <c r="K166" s="43">
        <f t="shared" ref="K166:K171" si="61">SUM(E166:J166)</f>
        <v>0</v>
      </c>
      <c r="L166" s="107"/>
      <c r="M166" s="64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27.75" customHeight="1" x14ac:dyDescent="0.3">
      <c r="A167" s="72"/>
      <c r="B167" s="143"/>
      <c r="C167" s="161" t="s">
        <v>97</v>
      </c>
      <c r="D167" s="159" t="s">
        <v>96</v>
      </c>
      <c r="E167" s="28"/>
      <c r="F167" s="28"/>
      <c r="G167" s="28"/>
      <c r="H167" s="28"/>
      <c r="I167" s="28"/>
      <c r="J167" s="42"/>
      <c r="K167" s="44">
        <f t="shared" si="61"/>
        <v>0</v>
      </c>
      <c r="L167" s="107"/>
      <c r="M167" s="64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27.75" customHeight="1" x14ac:dyDescent="0.3">
      <c r="A168" s="72"/>
      <c r="B168" s="143"/>
      <c r="C168" s="161" t="s">
        <v>98</v>
      </c>
      <c r="D168" s="159" t="s">
        <v>96</v>
      </c>
      <c r="E168" s="45">
        <f t="shared" ref="E168:J168" si="62">E169+E170</f>
        <v>0</v>
      </c>
      <c r="F168" s="45">
        <f t="shared" si="62"/>
        <v>0</v>
      </c>
      <c r="G168" s="45">
        <f t="shared" si="62"/>
        <v>0</v>
      </c>
      <c r="H168" s="45">
        <f t="shared" si="62"/>
        <v>0</v>
      </c>
      <c r="I168" s="45">
        <f t="shared" si="62"/>
        <v>0</v>
      </c>
      <c r="J168" s="46">
        <f t="shared" si="62"/>
        <v>0</v>
      </c>
      <c r="K168" s="44">
        <f t="shared" si="61"/>
        <v>0</v>
      </c>
      <c r="L168" s="107"/>
      <c r="M168" s="64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27.75" customHeight="1" x14ac:dyDescent="0.3">
      <c r="A169" s="72"/>
      <c r="B169" s="143"/>
      <c r="C169" s="161" t="s">
        <v>99</v>
      </c>
      <c r="D169" s="159" t="s">
        <v>96</v>
      </c>
      <c r="E169" s="28"/>
      <c r="F169" s="28"/>
      <c r="G169" s="28"/>
      <c r="H169" s="28"/>
      <c r="I169" s="28"/>
      <c r="J169" s="42"/>
      <c r="K169" s="44">
        <f t="shared" si="61"/>
        <v>0</v>
      </c>
      <c r="L169" s="107"/>
      <c r="M169" s="64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27.75" customHeight="1" x14ac:dyDescent="0.3">
      <c r="A170" s="72"/>
      <c r="B170" s="143"/>
      <c r="C170" s="161" t="s">
        <v>100</v>
      </c>
      <c r="D170" s="159" t="s">
        <v>96</v>
      </c>
      <c r="E170" s="28"/>
      <c r="F170" s="28"/>
      <c r="G170" s="28"/>
      <c r="H170" s="28"/>
      <c r="I170" s="28"/>
      <c r="J170" s="42"/>
      <c r="K170" s="44">
        <f t="shared" si="61"/>
        <v>0</v>
      </c>
      <c r="L170" s="107"/>
      <c r="M170" s="64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27.75" customHeight="1" x14ac:dyDescent="0.3">
      <c r="A171" s="72"/>
      <c r="B171" s="143"/>
      <c r="C171" s="161" t="s">
        <v>101</v>
      </c>
      <c r="D171" s="159" t="s">
        <v>96</v>
      </c>
      <c r="E171" s="28"/>
      <c r="F171" s="28"/>
      <c r="G171" s="28"/>
      <c r="H171" s="28"/>
      <c r="I171" s="28"/>
      <c r="J171" s="42"/>
      <c r="K171" s="44">
        <f t="shared" si="61"/>
        <v>0</v>
      </c>
      <c r="L171" s="107"/>
      <c r="M171" s="64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27.75" customHeight="1" x14ac:dyDescent="0.3">
      <c r="A172" s="72"/>
      <c r="B172" s="143"/>
      <c r="C172" s="161" t="s">
        <v>107</v>
      </c>
      <c r="D172" s="159" t="s">
        <v>92</v>
      </c>
      <c r="E172" s="45" t="e">
        <f t="shared" ref="E172:K172" si="63">E171/(E166+E168)%</f>
        <v>#DIV/0!</v>
      </c>
      <c r="F172" s="45" t="e">
        <f t="shared" si="63"/>
        <v>#DIV/0!</v>
      </c>
      <c r="G172" s="45" t="e">
        <f t="shared" si="63"/>
        <v>#DIV/0!</v>
      </c>
      <c r="H172" s="45" t="e">
        <f t="shared" si="63"/>
        <v>#DIV/0!</v>
      </c>
      <c r="I172" s="45" t="e">
        <f t="shared" si="63"/>
        <v>#DIV/0!</v>
      </c>
      <c r="J172" s="46" t="e">
        <f t="shared" si="63"/>
        <v>#DIV/0!</v>
      </c>
      <c r="K172" s="44" t="e">
        <f t="shared" si="63"/>
        <v>#DIV/0!</v>
      </c>
      <c r="L172" s="107"/>
      <c r="M172" s="64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27.75" customHeight="1" thickBot="1" x14ac:dyDescent="0.35">
      <c r="A173" s="72"/>
      <c r="B173" s="143"/>
      <c r="C173" s="161" t="s">
        <v>102</v>
      </c>
      <c r="D173" s="159" t="s">
        <v>96</v>
      </c>
      <c r="E173" s="45">
        <f t="shared" ref="E173:K173" si="64">E166+E167+E168+E171</f>
        <v>0</v>
      </c>
      <c r="F173" s="45">
        <f t="shared" si="64"/>
        <v>0</v>
      </c>
      <c r="G173" s="45">
        <f t="shared" si="64"/>
        <v>0</v>
      </c>
      <c r="H173" s="45">
        <f t="shared" si="64"/>
        <v>0</v>
      </c>
      <c r="I173" s="45">
        <f t="shared" si="64"/>
        <v>0</v>
      </c>
      <c r="J173" s="46">
        <f t="shared" si="64"/>
        <v>0</v>
      </c>
      <c r="K173" s="47">
        <f t="shared" si="64"/>
        <v>0</v>
      </c>
      <c r="L173" s="107"/>
      <c r="M173" s="64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4.25" customHeight="1" thickBot="1" x14ac:dyDescent="0.35">
      <c r="A174" s="72"/>
      <c r="B174" s="24"/>
      <c r="C174" s="102"/>
      <c r="D174" s="101"/>
      <c r="E174" s="169"/>
      <c r="F174" s="169"/>
      <c r="G174" s="169"/>
      <c r="H174" s="169"/>
      <c r="I174" s="169"/>
      <c r="J174" s="169"/>
      <c r="K174" s="169"/>
      <c r="L174" s="14"/>
      <c r="M174" s="64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27.75" customHeight="1" x14ac:dyDescent="0.3">
      <c r="A175" s="72"/>
      <c r="B175" s="143"/>
      <c r="C175" s="161" t="s">
        <v>103</v>
      </c>
      <c r="D175" s="159" t="s">
        <v>96</v>
      </c>
      <c r="E175" s="28"/>
      <c r="F175" s="28"/>
      <c r="G175" s="28"/>
      <c r="H175" s="28"/>
      <c r="I175" s="28"/>
      <c r="J175" s="42"/>
      <c r="K175" s="43">
        <f>SUM(E175:J175)</f>
        <v>0</v>
      </c>
      <c r="L175" s="107"/>
      <c r="M175" s="64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27.75" customHeight="1" x14ac:dyDescent="0.3">
      <c r="A176" s="72"/>
      <c r="B176" s="143"/>
      <c r="C176" s="161" t="s">
        <v>104</v>
      </c>
      <c r="D176" s="159" t="s">
        <v>96</v>
      </c>
      <c r="E176" s="28"/>
      <c r="F176" s="28"/>
      <c r="G176" s="28"/>
      <c r="H176" s="28"/>
      <c r="I176" s="28"/>
      <c r="J176" s="42"/>
      <c r="K176" s="44">
        <f>SUM(E176:J176)</f>
        <v>0</v>
      </c>
      <c r="L176" s="107"/>
      <c r="M176" s="64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27.75" customHeight="1" thickBot="1" x14ac:dyDescent="0.35">
      <c r="A177" s="72"/>
      <c r="B177" s="143"/>
      <c r="C177" s="161" t="s">
        <v>105</v>
      </c>
      <c r="D177" s="159" t="s">
        <v>92</v>
      </c>
      <c r="E177" s="48" t="e">
        <f t="shared" ref="E177:K177" si="65">E175/E173%</f>
        <v>#DIV/0!</v>
      </c>
      <c r="F177" s="48" t="e">
        <f t="shared" si="65"/>
        <v>#DIV/0!</v>
      </c>
      <c r="G177" s="48" t="e">
        <f t="shared" si="65"/>
        <v>#DIV/0!</v>
      </c>
      <c r="H177" s="48" t="e">
        <f t="shared" si="65"/>
        <v>#DIV/0!</v>
      </c>
      <c r="I177" s="48" t="e">
        <f t="shared" si="65"/>
        <v>#DIV/0!</v>
      </c>
      <c r="J177" s="170" t="e">
        <f t="shared" si="65"/>
        <v>#DIV/0!</v>
      </c>
      <c r="K177" s="47" t="e">
        <f t="shared" si="65"/>
        <v>#DIV/0!</v>
      </c>
      <c r="L177" s="107"/>
      <c r="M177" s="64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44.25" customHeight="1" thickBot="1" x14ac:dyDescent="0.35">
      <c r="A178" s="72"/>
      <c r="B178" s="38"/>
      <c r="C178" s="49" t="s">
        <v>108</v>
      </c>
      <c r="D178" s="50"/>
      <c r="E178" s="51" t="str">
        <f t="shared" ref="E178:J178" si="66">IF(E175+E176=E173,"Zdroje odpovídají CUN","Zdroje jsou větší/menší než CUN")</f>
        <v>Zdroje odpovídají CUN</v>
      </c>
      <c r="F178" s="51" t="str">
        <f t="shared" si="66"/>
        <v>Zdroje odpovídají CUN</v>
      </c>
      <c r="G178" s="51" t="str">
        <f t="shared" si="66"/>
        <v>Zdroje odpovídají CUN</v>
      </c>
      <c r="H178" s="51" t="str">
        <f t="shared" si="66"/>
        <v>Zdroje odpovídají CUN</v>
      </c>
      <c r="I178" s="51" t="str">
        <f t="shared" si="66"/>
        <v>Zdroje odpovídají CUN</v>
      </c>
      <c r="J178" s="52" t="str">
        <f t="shared" si="66"/>
        <v>Zdroje odpovídají CUN</v>
      </c>
      <c r="K178" s="50"/>
      <c r="L178" s="163"/>
      <c r="M178" s="64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4.25" customHeight="1" x14ac:dyDescent="0.3">
      <c r="A179" s="7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64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4.25" customHeight="1" x14ac:dyDescent="0.3">
      <c r="A180" s="72"/>
      <c r="B180" s="164"/>
      <c r="C180" s="165"/>
      <c r="D180" s="166"/>
      <c r="E180" s="167"/>
      <c r="F180" s="221" t="str">
        <f>'Základní údaje'!D46</f>
        <v>Název účastníka</v>
      </c>
      <c r="G180" s="197"/>
      <c r="H180" s="167"/>
      <c r="I180" s="167"/>
      <c r="J180" s="167"/>
      <c r="K180" s="167"/>
      <c r="L180" s="168"/>
      <c r="M180" s="64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4.25" customHeight="1" x14ac:dyDescent="0.3">
      <c r="A181" s="72"/>
      <c r="B181" s="143"/>
      <c r="C181" s="102"/>
      <c r="D181" s="101"/>
      <c r="E181" s="101">
        <v>2023</v>
      </c>
      <c r="F181" s="101">
        <v>2024</v>
      </c>
      <c r="G181" s="101">
        <v>2025</v>
      </c>
      <c r="H181" s="101">
        <v>2026</v>
      </c>
      <c r="I181" s="101">
        <v>2027</v>
      </c>
      <c r="J181" s="101">
        <v>2028</v>
      </c>
      <c r="K181" s="101" t="s">
        <v>90</v>
      </c>
      <c r="L181" s="160"/>
      <c r="M181" s="64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4.25" customHeight="1" thickBot="1" x14ac:dyDescent="0.35">
      <c r="A182" s="72"/>
      <c r="B182" s="143"/>
      <c r="C182" s="102"/>
      <c r="D182" s="101"/>
      <c r="E182" s="101"/>
      <c r="F182" s="101"/>
      <c r="G182" s="101"/>
      <c r="H182" s="101"/>
      <c r="I182" s="101"/>
      <c r="J182" s="101"/>
      <c r="K182" s="102"/>
      <c r="L182" s="160"/>
      <c r="M182" s="64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27.75" customHeight="1" x14ac:dyDescent="0.3">
      <c r="A183" s="72"/>
      <c r="B183" s="143"/>
      <c r="C183" s="161" t="s">
        <v>95</v>
      </c>
      <c r="D183" s="159" t="s">
        <v>96</v>
      </c>
      <c r="E183" s="28"/>
      <c r="F183" s="28"/>
      <c r="G183" s="28"/>
      <c r="H183" s="28"/>
      <c r="I183" s="28"/>
      <c r="J183" s="42"/>
      <c r="K183" s="43">
        <f t="shared" ref="K183:K188" si="67">SUM(E183:J183)</f>
        <v>0</v>
      </c>
      <c r="L183" s="107"/>
      <c r="M183" s="64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27.75" customHeight="1" x14ac:dyDescent="0.3">
      <c r="A184" s="72"/>
      <c r="B184" s="143"/>
      <c r="C184" s="161" t="s">
        <v>97</v>
      </c>
      <c r="D184" s="159" t="s">
        <v>96</v>
      </c>
      <c r="E184" s="28"/>
      <c r="F184" s="28"/>
      <c r="G184" s="28"/>
      <c r="H184" s="28"/>
      <c r="I184" s="28"/>
      <c r="J184" s="42"/>
      <c r="K184" s="44">
        <f t="shared" si="67"/>
        <v>0</v>
      </c>
      <c r="L184" s="107"/>
      <c r="M184" s="64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27.75" customHeight="1" x14ac:dyDescent="0.3">
      <c r="A185" s="72"/>
      <c r="B185" s="143"/>
      <c r="C185" s="161" t="s">
        <v>98</v>
      </c>
      <c r="D185" s="159" t="s">
        <v>96</v>
      </c>
      <c r="E185" s="45">
        <f t="shared" ref="E185:J185" si="68">E186+E187</f>
        <v>0</v>
      </c>
      <c r="F185" s="45">
        <f t="shared" si="68"/>
        <v>0</v>
      </c>
      <c r="G185" s="45">
        <f t="shared" si="68"/>
        <v>0</v>
      </c>
      <c r="H185" s="45">
        <f t="shared" si="68"/>
        <v>0</v>
      </c>
      <c r="I185" s="45">
        <f t="shared" si="68"/>
        <v>0</v>
      </c>
      <c r="J185" s="46">
        <f t="shared" si="68"/>
        <v>0</v>
      </c>
      <c r="K185" s="44">
        <f t="shared" si="67"/>
        <v>0</v>
      </c>
      <c r="L185" s="107"/>
      <c r="M185" s="64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27.75" customHeight="1" x14ac:dyDescent="0.3">
      <c r="A186" s="72"/>
      <c r="B186" s="143"/>
      <c r="C186" s="161" t="s">
        <v>99</v>
      </c>
      <c r="D186" s="159" t="s">
        <v>96</v>
      </c>
      <c r="E186" s="28"/>
      <c r="F186" s="28"/>
      <c r="G186" s="28"/>
      <c r="H186" s="28"/>
      <c r="I186" s="28"/>
      <c r="J186" s="42"/>
      <c r="K186" s="44">
        <f t="shared" si="67"/>
        <v>0</v>
      </c>
      <c r="L186" s="107"/>
      <c r="M186" s="64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27.75" customHeight="1" x14ac:dyDescent="0.3">
      <c r="A187" s="72"/>
      <c r="B187" s="143"/>
      <c r="C187" s="161" t="s">
        <v>100</v>
      </c>
      <c r="D187" s="159" t="s">
        <v>96</v>
      </c>
      <c r="E187" s="28"/>
      <c r="F187" s="28"/>
      <c r="G187" s="28"/>
      <c r="H187" s="28"/>
      <c r="I187" s="28"/>
      <c r="J187" s="42"/>
      <c r="K187" s="44">
        <f t="shared" si="67"/>
        <v>0</v>
      </c>
      <c r="L187" s="107"/>
      <c r="M187" s="64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27.75" customHeight="1" x14ac:dyDescent="0.3">
      <c r="A188" s="72"/>
      <c r="B188" s="143"/>
      <c r="C188" s="161" t="s">
        <v>101</v>
      </c>
      <c r="D188" s="159" t="s">
        <v>96</v>
      </c>
      <c r="E188" s="28"/>
      <c r="F188" s="28"/>
      <c r="G188" s="28"/>
      <c r="H188" s="28"/>
      <c r="I188" s="28"/>
      <c r="J188" s="42"/>
      <c r="K188" s="44">
        <f t="shared" si="67"/>
        <v>0</v>
      </c>
      <c r="L188" s="107"/>
      <c r="M188" s="64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27.75" customHeight="1" x14ac:dyDescent="0.3">
      <c r="A189" s="72"/>
      <c r="B189" s="143"/>
      <c r="C189" s="161" t="s">
        <v>107</v>
      </c>
      <c r="D189" s="159" t="s">
        <v>92</v>
      </c>
      <c r="E189" s="45" t="e">
        <f t="shared" ref="E189:K189" si="69">E188/(E183+E185)%</f>
        <v>#DIV/0!</v>
      </c>
      <c r="F189" s="45" t="e">
        <f t="shared" si="69"/>
        <v>#DIV/0!</v>
      </c>
      <c r="G189" s="45" t="e">
        <f t="shared" si="69"/>
        <v>#DIV/0!</v>
      </c>
      <c r="H189" s="45" t="e">
        <f t="shared" si="69"/>
        <v>#DIV/0!</v>
      </c>
      <c r="I189" s="45" t="e">
        <f t="shared" si="69"/>
        <v>#DIV/0!</v>
      </c>
      <c r="J189" s="46" t="e">
        <f t="shared" si="69"/>
        <v>#DIV/0!</v>
      </c>
      <c r="K189" s="44" t="e">
        <f t="shared" si="69"/>
        <v>#DIV/0!</v>
      </c>
      <c r="L189" s="107"/>
      <c r="M189" s="64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27.75" customHeight="1" thickBot="1" x14ac:dyDescent="0.35">
      <c r="A190" s="72"/>
      <c r="B190" s="143"/>
      <c r="C190" s="161" t="s">
        <v>102</v>
      </c>
      <c r="D190" s="159" t="s">
        <v>96</v>
      </c>
      <c r="E190" s="45">
        <f t="shared" ref="E190:K190" si="70">E183+E184+E185+E188</f>
        <v>0</v>
      </c>
      <c r="F190" s="45">
        <f t="shared" si="70"/>
        <v>0</v>
      </c>
      <c r="G190" s="45">
        <f t="shared" si="70"/>
        <v>0</v>
      </c>
      <c r="H190" s="45">
        <f t="shared" si="70"/>
        <v>0</v>
      </c>
      <c r="I190" s="45">
        <f t="shared" si="70"/>
        <v>0</v>
      </c>
      <c r="J190" s="46">
        <f t="shared" si="70"/>
        <v>0</v>
      </c>
      <c r="K190" s="47">
        <f t="shared" si="70"/>
        <v>0</v>
      </c>
      <c r="L190" s="107"/>
      <c r="M190" s="64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4.25" customHeight="1" thickBot="1" x14ac:dyDescent="0.35">
      <c r="A191" s="72"/>
      <c r="B191" s="24"/>
      <c r="C191" s="102"/>
      <c r="D191" s="101"/>
      <c r="E191" s="169"/>
      <c r="F191" s="169"/>
      <c r="G191" s="169"/>
      <c r="H191" s="169"/>
      <c r="I191" s="169"/>
      <c r="J191" s="169"/>
      <c r="K191" s="169"/>
      <c r="L191" s="14"/>
      <c r="M191" s="64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27.75" customHeight="1" x14ac:dyDescent="0.3">
      <c r="A192" s="72"/>
      <c r="B192" s="143"/>
      <c r="C192" s="161" t="s">
        <v>103</v>
      </c>
      <c r="D192" s="159" t="s">
        <v>96</v>
      </c>
      <c r="E192" s="28"/>
      <c r="F192" s="28"/>
      <c r="G192" s="28"/>
      <c r="H192" s="28"/>
      <c r="I192" s="28"/>
      <c r="J192" s="42"/>
      <c r="K192" s="43">
        <f>SUM(E192:J192)</f>
        <v>0</v>
      </c>
      <c r="L192" s="107"/>
      <c r="M192" s="64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27.75" customHeight="1" x14ac:dyDescent="0.3">
      <c r="A193" s="72"/>
      <c r="B193" s="143"/>
      <c r="C193" s="161" t="s">
        <v>104</v>
      </c>
      <c r="D193" s="159" t="s">
        <v>96</v>
      </c>
      <c r="E193" s="28"/>
      <c r="F193" s="28"/>
      <c r="G193" s="28"/>
      <c r="H193" s="28"/>
      <c r="I193" s="28"/>
      <c r="J193" s="42"/>
      <c r="K193" s="44">
        <f>SUM(E193:J193)</f>
        <v>0</v>
      </c>
      <c r="L193" s="107"/>
      <c r="M193" s="64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27.75" customHeight="1" thickBot="1" x14ac:dyDescent="0.35">
      <c r="A194" s="72"/>
      <c r="B194" s="143"/>
      <c r="C194" s="161" t="s">
        <v>105</v>
      </c>
      <c r="D194" s="159" t="s">
        <v>92</v>
      </c>
      <c r="E194" s="48" t="e">
        <f t="shared" ref="E194:K194" si="71">E192/E190%</f>
        <v>#DIV/0!</v>
      </c>
      <c r="F194" s="48" t="e">
        <f t="shared" si="71"/>
        <v>#DIV/0!</v>
      </c>
      <c r="G194" s="48" t="e">
        <f t="shared" si="71"/>
        <v>#DIV/0!</v>
      </c>
      <c r="H194" s="48" t="e">
        <f t="shared" si="71"/>
        <v>#DIV/0!</v>
      </c>
      <c r="I194" s="48" t="e">
        <f t="shared" si="71"/>
        <v>#DIV/0!</v>
      </c>
      <c r="J194" s="170" t="e">
        <f t="shared" si="71"/>
        <v>#DIV/0!</v>
      </c>
      <c r="K194" s="47" t="e">
        <f t="shared" si="71"/>
        <v>#DIV/0!</v>
      </c>
      <c r="L194" s="107"/>
      <c r="M194" s="64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44.25" customHeight="1" thickBot="1" x14ac:dyDescent="0.35">
      <c r="A195" s="72"/>
      <c r="B195" s="38"/>
      <c r="C195" s="49" t="s">
        <v>108</v>
      </c>
      <c r="D195" s="50"/>
      <c r="E195" s="51" t="str">
        <f t="shared" ref="E195:J195" si="72">IF(E192+E193=E190,"Zdroje odpovídají CUN","Zdroje jsou větší/menší než CUN")</f>
        <v>Zdroje odpovídají CUN</v>
      </c>
      <c r="F195" s="51" t="str">
        <f t="shared" si="72"/>
        <v>Zdroje odpovídají CUN</v>
      </c>
      <c r="G195" s="51" t="str">
        <f t="shared" si="72"/>
        <v>Zdroje odpovídají CUN</v>
      </c>
      <c r="H195" s="51" t="str">
        <f t="shared" si="72"/>
        <v>Zdroje odpovídají CUN</v>
      </c>
      <c r="I195" s="51" t="str">
        <f t="shared" si="72"/>
        <v>Zdroje odpovídají CUN</v>
      </c>
      <c r="J195" s="52" t="str">
        <f t="shared" si="72"/>
        <v>Zdroje odpovídají CUN</v>
      </c>
      <c r="K195" s="50"/>
      <c r="L195" s="163"/>
      <c r="M195" s="64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4.25" customHeight="1" x14ac:dyDescent="0.3">
      <c r="A196" s="7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64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4.25" customHeight="1" x14ac:dyDescent="0.3">
      <c r="A197" s="72"/>
      <c r="B197" s="164"/>
      <c r="C197" s="165"/>
      <c r="D197" s="166"/>
      <c r="E197" s="167"/>
      <c r="F197" s="221" t="str">
        <f>'Základní údaje'!D47</f>
        <v>Název účastníka</v>
      </c>
      <c r="G197" s="197"/>
      <c r="H197" s="167"/>
      <c r="I197" s="167"/>
      <c r="J197" s="167"/>
      <c r="K197" s="167"/>
      <c r="L197" s="168"/>
      <c r="M197" s="64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4.25" customHeight="1" x14ac:dyDescent="0.3">
      <c r="A198" s="72"/>
      <c r="B198" s="143"/>
      <c r="C198" s="102"/>
      <c r="D198" s="101"/>
      <c r="E198" s="101">
        <v>2023</v>
      </c>
      <c r="F198" s="101">
        <v>2024</v>
      </c>
      <c r="G198" s="101">
        <v>2025</v>
      </c>
      <c r="H198" s="101">
        <v>2026</v>
      </c>
      <c r="I198" s="101">
        <v>2027</v>
      </c>
      <c r="J198" s="101">
        <v>2028</v>
      </c>
      <c r="K198" s="101" t="s">
        <v>90</v>
      </c>
      <c r="L198" s="160"/>
      <c r="M198" s="64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4.25" customHeight="1" thickBot="1" x14ac:dyDescent="0.35">
      <c r="A199" s="72"/>
      <c r="B199" s="143"/>
      <c r="C199" s="102"/>
      <c r="D199" s="101"/>
      <c r="E199" s="101"/>
      <c r="F199" s="101"/>
      <c r="G199" s="101"/>
      <c r="H199" s="101"/>
      <c r="I199" s="101"/>
      <c r="J199" s="101"/>
      <c r="K199" s="102"/>
      <c r="L199" s="160"/>
      <c r="M199" s="64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27.75" customHeight="1" x14ac:dyDescent="0.3">
      <c r="A200" s="72"/>
      <c r="B200" s="143"/>
      <c r="C200" s="161" t="s">
        <v>95</v>
      </c>
      <c r="D200" s="159" t="s">
        <v>96</v>
      </c>
      <c r="E200" s="28"/>
      <c r="F200" s="28"/>
      <c r="G200" s="28"/>
      <c r="H200" s="28"/>
      <c r="I200" s="28"/>
      <c r="J200" s="42"/>
      <c r="K200" s="43">
        <f t="shared" ref="K200:K205" si="73">SUM(E200:J200)</f>
        <v>0</v>
      </c>
      <c r="L200" s="107"/>
      <c r="M200" s="64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27.75" customHeight="1" x14ac:dyDescent="0.3">
      <c r="A201" s="72"/>
      <c r="B201" s="143"/>
      <c r="C201" s="161" t="s">
        <v>97</v>
      </c>
      <c r="D201" s="159" t="s">
        <v>96</v>
      </c>
      <c r="E201" s="28"/>
      <c r="F201" s="28"/>
      <c r="G201" s="28"/>
      <c r="H201" s="28"/>
      <c r="I201" s="28"/>
      <c r="J201" s="42"/>
      <c r="K201" s="44">
        <f t="shared" si="73"/>
        <v>0</v>
      </c>
      <c r="L201" s="107"/>
      <c r="M201" s="64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27.75" customHeight="1" x14ac:dyDescent="0.3">
      <c r="A202" s="72"/>
      <c r="B202" s="143"/>
      <c r="C202" s="161" t="s">
        <v>98</v>
      </c>
      <c r="D202" s="159" t="s">
        <v>96</v>
      </c>
      <c r="E202" s="45">
        <f t="shared" ref="E202:J202" si="74">E203+E204</f>
        <v>0</v>
      </c>
      <c r="F202" s="45">
        <f t="shared" si="74"/>
        <v>0</v>
      </c>
      <c r="G202" s="45">
        <f t="shared" si="74"/>
        <v>0</v>
      </c>
      <c r="H202" s="45">
        <f t="shared" si="74"/>
        <v>0</v>
      </c>
      <c r="I202" s="45">
        <f t="shared" si="74"/>
        <v>0</v>
      </c>
      <c r="J202" s="46">
        <f t="shared" si="74"/>
        <v>0</v>
      </c>
      <c r="K202" s="44">
        <f t="shared" si="73"/>
        <v>0</v>
      </c>
      <c r="L202" s="107"/>
      <c r="M202" s="64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27.75" customHeight="1" x14ac:dyDescent="0.3">
      <c r="A203" s="72"/>
      <c r="B203" s="143"/>
      <c r="C203" s="161" t="s">
        <v>99</v>
      </c>
      <c r="D203" s="159" t="s">
        <v>96</v>
      </c>
      <c r="E203" s="28"/>
      <c r="F203" s="28"/>
      <c r="G203" s="28"/>
      <c r="H203" s="28"/>
      <c r="I203" s="28"/>
      <c r="J203" s="42"/>
      <c r="K203" s="44">
        <f t="shared" si="73"/>
        <v>0</v>
      </c>
      <c r="L203" s="107"/>
      <c r="M203" s="64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27.75" customHeight="1" x14ac:dyDescent="0.3">
      <c r="A204" s="72"/>
      <c r="B204" s="143"/>
      <c r="C204" s="161" t="s">
        <v>100</v>
      </c>
      <c r="D204" s="159" t="s">
        <v>96</v>
      </c>
      <c r="E204" s="28"/>
      <c r="F204" s="28"/>
      <c r="G204" s="28"/>
      <c r="H204" s="28"/>
      <c r="I204" s="28"/>
      <c r="J204" s="42"/>
      <c r="K204" s="44">
        <f t="shared" si="73"/>
        <v>0</v>
      </c>
      <c r="L204" s="107"/>
      <c r="M204" s="64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27.75" customHeight="1" x14ac:dyDescent="0.3">
      <c r="A205" s="72"/>
      <c r="B205" s="143"/>
      <c r="C205" s="161" t="s">
        <v>101</v>
      </c>
      <c r="D205" s="159" t="s">
        <v>96</v>
      </c>
      <c r="E205" s="28"/>
      <c r="F205" s="28"/>
      <c r="G205" s="28"/>
      <c r="H205" s="28"/>
      <c r="I205" s="28"/>
      <c r="J205" s="42"/>
      <c r="K205" s="44">
        <f t="shared" si="73"/>
        <v>0</v>
      </c>
      <c r="L205" s="107"/>
      <c r="M205" s="64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27.75" customHeight="1" x14ac:dyDescent="0.3">
      <c r="A206" s="72"/>
      <c r="B206" s="143"/>
      <c r="C206" s="161" t="s">
        <v>107</v>
      </c>
      <c r="D206" s="159" t="s">
        <v>92</v>
      </c>
      <c r="E206" s="45" t="e">
        <f t="shared" ref="E206:K206" si="75">E205/(E200+E202)%</f>
        <v>#DIV/0!</v>
      </c>
      <c r="F206" s="45" t="e">
        <f t="shared" si="75"/>
        <v>#DIV/0!</v>
      </c>
      <c r="G206" s="45" t="e">
        <f t="shared" si="75"/>
        <v>#DIV/0!</v>
      </c>
      <c r="H206" s="45" t="e">
        <f t="shared" si="75"/>
        <v>#DIV/0!</v>
      </c>
      <c r="I206" s="45" t="e">
        <f t="shared" si="75"/>
        <v>#DIV/0!</v>
      </c>
      <c r="J206" s="46" t="e">
        <f t="shared" si="75"/>
        <v>#DIV/0!</v>
      </c>
      <c r="K206" s="44" t="e">
        <f t="shared" si="75"/>
        <v>#DIV/0!</v>
      </c>
      <c r="L206" s="107"/>
      <c r="M206" s="64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27.75" customHeight="1" thickBot="1" x14ac:dyDescent="0.35">
      <c r="A207" s="72"/>
      <c r="B207" s="143"/>
      <c r="C207" s="161" t="s">
        <v>102</v>
      </c>
      <c r="D207" s="159" t="s">
        <v>96</v>
      </c>
      <c r="E207" s="45">
        <f t="shared" ref="E207:K207" si="76">E200+E201+E202+E205</f>
        <v>0</v>
      </c>
      <c r="F207" s="45">
        <f t="shared" si="76"/>
        <v>0</v>
      </c>
      <c r="G207" s="45">
        <f t="shared" si="76"/>
        <v>0</v>
      </c>
      <c r="H207" s="45">
        <f t="shared" si="76"/>
        <v>0</v>
      </c>
      <c r="I207" s="45">
        <f t="shared" si="76"/>
        <v>0</v>
      </c>
      <c r="J207" s="46">
        <f t="shared" si="76"/>
        <v>0</v>
      </c>
      <c r="K207" s="47">
        <f t="shared" si="76"/>
        <v>0</v>
      </c>
      <c r="L207" s="107"/>
      <c r="M207" s="64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4.25" customHeight="1" thickBot="1" x14ac:dyDescent="0.35">
      <c r="A208" s="72"/>
      <c r="B208" s="24"/>
      <c r="C208" s="102"/>
      <c r="D208" s="101"/>
      <c r="E208" s="169"/>
      <c r="F208" s="169"/>
      <c r="G208" s="169"/>
      <c r="H208" s="169"/>
      <c r="I208" s="169"/>
      <c r="J208" s="169"/>
      <c r="K208" s="169"/>
      <c r="L208" s="14"/>
      <c r="M208" s="64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27.75" customHeight="1" x14ac:dyDescent="0.3">
      <c r="A209" s="72"/>
      <c r="B209" s="143"/>
      <c r="C209" s="161" t="s">
        <v>103</v>
      </c>
      <c r="D209" s="159" t="s">
        <v>96</v>
      </c>
      <c r="E209" s="28"/>
      <c r="F209" s="28"/>
      <c r="G209" s="28"/>
      <c r="H209" s="28"/>
      <c r="I209" s="28"/>
      <c r="J209" s="42"/>
      <c r="K209" s="43">
        <f>SUM(E209:J209)</f>
        <v>0</v>
      </c>
      <c r="L209" s="107"/>
      <c r="M209" s="64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27.75" customHeight="1" x14ac:dyDescent="0.3">
      <c r="A210" s="72"/>
      <c r="B210" s="143"/>
      <c r="C210" s="161" t="s">
        <v>104</v>
      </c>
      <c r="D210" s="159" t="s">
        <v>96</v>
      </c>
      <c r="E210" s="28"/>
      <c r="F210" s="28"/>
      <c r="G210" s="28"/>
      <c r="H210" s="28"/>
      <c r="I210" s="28"/>
      <c r="J210" s="42"/>
      <c r="K210" s="44">
        <f>SUM(E210:J210)</f>
        <v>0</v>
      </c>
      <c r="L210" s="107"/>
      <c r="M210" s="64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27.75" customHeight="1" thickBot="1" x14ac:dyDescent="0.35">
      <c r="A211" s="72"/>
      <c r="B211" s="143"/>
      <c r="C211" s="161" t="s">
        <v>105</v>
      </c>
      <c r="D211" s="159" t="s">
        <v>92</v>
      </c>
      <c r="E211" s="48" t="e">
        <f t="shared" ref="E211:K211" si="77">E209/E207%</f>
        <v>#DIV/0!</v>
      </c>
      <c r="F211" s="48" t="e">
        <f t="shared" si="77"/>
        <v>#DIV/0!</v>
      </c>
      <c r="G211" s="48" t="e">
        <f t="shared" si="77"/>
        <v>#DIV/0!</v>
      </c>
      <c r="H211" s="48" t="e">
        <f t="shared" si="77"/>
        <v>#DIV/0!</v>
      </c>
      <c r="I211" s="48" t="e">
        <f t="shared" si="77"/>
        <v>#DIV/0!</v>
      </c>
      <c r="J211" s="170" t="e">
        <f t="shared" si="77"/>
        <v>#DIV/0!</v>
      </c>
      <c r="K211" s="47" t="e">
        <f t="shared" si="77"/>
        <v>#DIV/0!</v>
      </c>
      <c r="L211" s="107"/>
      <c r="M211" s="64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44.25" customHeight="1" thickBot="1" x14ac:dyDescent="0.35">
      <c r="A212" s="72"/>
      <c r="B212" s="38"/>
      <c r="C212" s="49" t="s">
        <v>108</v>
      </c>
      <c r="D212" s="50"/>
      <c r="E212" s="51" t="str">
        <f t="shared" ref="E212:J212" si="78">IF(E209+E210=E207,"Zdroje odpovídají CUN","Zdroje jsou větší/menší než CUN")</f>
        <v>Zdroje odpovídají CUN</v>
      </c>
      <c r="F212" s="51" t="str">
        <f t="shared" si="78"/>
        <v>Zdroje odpovídají CUN</v>
      </c>
      <c r="G212" s="51" t="str">
        <f t="shared" si="78"/>
        <v>Zdroje odpovídají CUN</v>
      </c>
      <c r="H212" s="51" t="str">
        <f t="shared" si="78"/>
        <v>Zdroje odpovídají CUN</v>
      </c>
      <c r="I212" s="51" t="str">
        <f t="shared" si="78"/>
        <v>Zdroje odpovídají CUN</v>
      </c>
      <c r="J212" s="52" t="str">
        <f t="shared" si="78"/>
        <v>Zdroje odpovídají CUN</v>
      </c>
      <c r="K212" s="50"/>
      <c r="L212" s="163"/>
      <c r="M212" s="64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4.25" customHeight="1" x14ac:dyDescent="0.3">
      <c r="A213" s="7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64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4.25" customHeight="1" x14ac:dyDescent="0.3">
      <c r="A214" s="72"/>
      <c r="B214" s="164"/>
      <c r="C214" s="165"/>
      <c r="D214" s="166"/>
      <c r="E214" s="167"/>
      <c r="F214" s="221" t="str">
        <f>'Základní údaje'!D48</f>
        <v>Název účastníka</v>
      </c>
      <c r="G214" s="197"/>
      <c r="H214" s="167"/>
      <c r="I214" s="167"/>
      <c r="J214" s="167"/>
      <c r="K214" s="167"/>
      <c r="L214" s="168"/>
      <c r="M214" s="64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4.25" customHeight="1" x14ac:dyDescent="0.3">
      <c r="A215" s="72"/>
      <c r="B215" s="143"/>
      <c r="C215" s="102"/>
      <c r="D215" s="101"/>
      <c r="E215" s="101">
        <v>2023</v>
      </c>
      <c r="F215" s="101">
        <v>2024</v>
      </c>
      <c r="G215" s="101">
        <v>2025</v>
      </c>
      <c r="H215" s="101">
        <v>2026</v>
      </c>
      <c r="I215" s="101">
        <v>2027</v>
      </c>
      <c r="J215" s="101">
        <v>2028</v>
      </c>
      <c r="K215" s="101" t="s">
        <v>90</v>
      </c>
      <c r="L215" s="160"/>
      <c r="M215" s="64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4.25" customHeight="1" thickBot="1" x14ac:dyDescent="0.35">
      <c r="A216" s="72"/>
      <c r="B216" s="143"/>
      <c r="C216" s="102"/>
      <c r="D216" s="101"/>
      <c r="E216" s="101"/>
      <c r="F216" s="101"/>
      <c r="G216" s="101"/>
      <c r="H216" s="101"/>
      <c r="I216" s="101"/>
      <c r="J216" s="101"/>
      <c r="K216" s="102"/>
      <c r="L216" s="160"/>
      <c r="M216" s="64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27.75" customHeight="1" x14ac:dyDescent="0.3">
      <c r="A217" s="72"/>
      <c r="B217" s="143"/>
      <c r="C217" s="161" t="s">
        <v>95</v>
      </c>
      <c r="D217" s="159" t="s">
        <v>96</v>
      </c>
      <c r="E217" s="28"/>
      <c r="F217" s="28"/>
      <c r="G217" s="28"/>
      <c r="H217" s="28"/>
      <c r="I217" s="28"/>
      <c r="J217" s="42"/>
      <c r="K217" s="43">
        <f t="shared" ref="K217:K222" si="79">SUM(E217:J217)</f>
        <v>0</v>
      </c>
      <c r="L217" s="107"/>
      <c r="M217" s="64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27.75" customHeight="1" x14ac:dyDescent="0.3">
      <c r="A218" s="72"/>
      <c r="B218" s="143"/>
      <c r="C218" s="161" t="s">
        <v>97</v>
      </c>
      <c r="D218" s="159" t="s">
        <v>96</v>
      </c>
      <c r="E218" s="28"/>
      <c r="F218" s="28"/>
      <c r="G218" s="28"/>
      <c r="H218" s="28"/>
      <c r="I218" s="28"/>
      <c r="J218" s="42"/>
      <c r="K218" s="44">
        <f t="shared" si="79"/>
        <v>0</v>
      </c>
      <c r="L218" s="107"/>
      <c r="M218" s="64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27.75" customHeight="1" x14ac:dyDescent="0.3">
      <c r="A219" s="72"/>
      <c r="B219" s="143"/>
      <c r="C219" s="161" t="s">
        <v>98</v>
      </c>
      <c r="D219" s="159" t="s">
        <v>96</v>
      </c>
      <c r="E219" s="45">
        <f t="shared" ref="E219:J219" si="80">E220+E221</f>
        <v>0</v>
      </c>
      <c r="F219" s="45">
        <f t="shared" si="80"/>
        <v>0</v>
      </c>
      <c r="G219" s="45">
        <f t="shared" si="80"/>
        <v>0</v>
      </c>
      <c r="H219" s="45">
        <f t="shared" si="80"/>
        <v>0</v>
      </c>
      <c r="I219" s="45">
        <f t="shared" si="80"/>
        <v>0</v>
      </c>
      <c r="J219" s="46">
        <f t="shared" si="80"/>
        <v>0</v>
      </c>
      <c r="K219" s="44">
        <f t="shared" si="79"/>
        <v>0</v>
      </c>
      <c r="L219" s="107"/>
      <c r="M219" s="64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27.75" customHeight="1" x14ac:dyDescent="0.3">
      <c r="A220" s="72"/>
      <c r="B220" s="143"/>
      <c r="C220" s="161" t="s">
        <v>99</v>
      </c>
      <c r="D220" s="159" t="s">
        <v>96</v>
      </c>
      <c r="E220" s="28"/>
      <c r="F220" s="28"/>
      <c r="G220" s="28"/>
      <c r="H220" s="28"/>
      <c r="I220" s="28"/>
      <c r="J220" s="42"/>
      <c r="K220" s="44">
        <f t="shared" si="79"/>
        <v>0</v>
      </c>
      <c r="L220" s="107"/>
      <c r="M220" s="64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27.75" customHeight="1" x14ac:dyDescent="0.3">
      <c r="A221" s="72"/>
      <c r="B221" s="143"/>
      <c r="C221" s="161" t="s">
        <v>100</v>
      </c>
      <c r="D221" s="159" t="s">
        <v>96</v>
      </c>
      <c r="E221" s="28"/>
      <c r="F221" s="28"/>
      <c r="G221" s="28"/>
      <c r="H221" s="28"/>
      <c r="I221" s="28"/>
      <c r="J221" s="42"/>
      <c r="K221" s="44">
        <f t="shared" si="79"/>
        <v>0</v>
      </c>
      <c r="L221" s="107"/>
      <c r="M221" s="64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27.75" customHeight="1" x14ac:dyDescent="0.3">
      <c r="A222" s="72"/>
      <c r="B222" s="143"/>
      <c r="C222" s="161" t="s">
        <v>101</v>
      </c>
      <c r="D222" s="159" t="s">
        <v>96</v>
      </c>
      <c r="E222" s="28"/>
      <c r="F222" s="28"/>
      <c r="G222" s="28"/>
      <c r="H222" s="28"/>
      <c r="I222" s="28"/>
      <c r="J222" s="42"/>
      <c r="K222" s="44">
        <f t="shared" si="79"/>
        <v>0</v>
      </c>
      <c r="L222" s="107"/>
      <c r="M222" s="64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27.75" customHeight="1" x14ac:dyDescent="0.3">
      <c r="A223" s="72"/>
      <c r="B223" s="143"/>
      <c r="C223" s="161" t="s">
        <v>107</v>
      </c>
      <c r="D223" s="159" t="s">
        <v>92</v>
      </c>
      <c r="E223" s="45" t="e">
        <f t="shared" ref="E223:K223" si="81">E222/(E217+E219)%</f>
        <v>#DIV/0!</v>
      </c>
      <c r="F223" s="45" t="e">
        <f t="shared" si="81"/>
        <v>#DIV/0!</v>
      </c>
      <c r="G223" s="45" t="e">
        <f t="shared" si="81"/>
        <v>#DIV/0!</v>
      </c>
      <c r="H223" s="45" t="e">
        <f t="shared" si="81"/>
        <v>#DIV/0!</v>
      </c>
      <c r="I223" s="45" t="e">
        <f t="shared" si="81"/>
        <v>#DIV/0!</v>
      </c>
      <c r="J223" s="46" t="e">
        <f t="shared" si="81"/>
        <v>#DIV/0!</v>
      </c>
      <c r="K223" s="44" t="e">
        <f t="shared" si="81"/>
        <v>#DIV/0!</v>
      </c>
      <c r="L223" s="107"/>
      <c r="M223" s="64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27.75" customHeight="1" thickBot="1" x14ac:dyDescent="0.35">
      <c r="A224" s="72"/>
      <c r="B224" s="143"/>
      <c r="C224" s="161" t="s">
        <v>102</v>
      </c>
      <c r="D224" s="159" t="s">
        <v>96</v>
      </c>
      <c r="E224" s="45">
        <f t="shared" ref="E224:K224" si="82">E217+E218+E219+E222</f>
        <v>0</v>
      </c>
      <c r="F224" s="45">
        <f t="shared" si="82"/>
        <v>0</v>
      </c>
      <c r="G224" s="45">
        <f t="shared" si="82"/>
        <v>0</v>
      </c>
      <c r="H224" s="45">
        <f t="shared" si="82"/>
        <v>0</v>
      </c>
      <c r="I224" s="45">
        <f t="shared" si="82"/>
        <v>0</v>
      </c>
      <c r="J224" s="46">
        <f t="shared" si="82"/>
        <v>0</v>
      </c>
      <c r="K224" s="47">
        <f t="shared" si="82"/>
        <v>0</v>
      </c>
      <c r="L224" s="107"/>
      <c r="M224" s="64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4.25" customHeight="1" thickBot="1" x14ac:dyDescent="0.35">
      <c r="A225" s="72"/>
      <c r="B225" s="24"/>
      <c r="C225" s="102"/>
      <c r="D225" s="101"/>
      <c r="E225" s="169"/>
      <c r="F225" s="169"/>
      <c r="G225" s="169"/>
      <c r="H225" s="169"/>
      <c r="I225" s="169"/>
      <c r="J225" s="169"/>
      <c r="K225" s="169"/>
      <c r="L225" s="14"/>
      <c r="M225" s="64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27.75" customHeight="1" x14ac:dyDescent="0.3">
      <c r="A226" s="72"/>
      <c r="B226" s="143"/>
      <c r="C226" s="161" t="s">
        <v>103</v>
      </c>
      <c r="D226" s="159" t="s">
        <v>96</v>
      </c>
      <c r="E226" s="28"/>
      <c r="F226" s="28"/>
      <c r="G226" s="28"/>
      <c r="H226" s="28"/>
      <c r="I226" s="28"/>
      <c r="J226" s="42"/>
      <c r="K226" s="43">
        <f>SUM(E226:J226)</f>
        <v>0</v>
      </c>
      <c r="L226" s="107"/>
      <c r="M226" s="64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27.75" customHeight="1" x14ac:dyDescent="0.3">
      <c r="A227" s="72"/>
      <c r="B227" s="143"/>
      <c r="C227" s="161" t="s">
        <v>104</v>
      </c>
      <c r="D227" s="159" t="s">
        <v>96</v>
      </c>
      <c r="E227" s="28"/>
      <c r="F227" s="28"/>
      <c r="G227" s="28"/>
      <c r="H227" s="28"/>
      <c r="I227" s="28"/>
      <c r="J227" s="42"/>
      <c r="K227" s="44">
        <f>SUM(E227:J227)</f>
        <v>0</v>
      </c>
      <c r="L227" s="107"/>
      <c r="M227" s="64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27.75" customHeight="1" thickBot="1" x14ac:dyDescent="0.35">
      <c r="A228" s="72"/>
      <c r="B228" s="143"/>
      <c r="C228" s="161" t="s">
        <v>105</v>
      </c>
      <c r="D228" s="159" t="s">
        <v>92</v>
      </c>
      <c r="E228" s="48" t="e">
        <f t="shared" ref="E228:K228" si="83">E226/E224%</f>
        <v>#DIV/0!</v>
      </c>
      <c r="F228" s="48" t="e">
        <f t="shared" si="83"/>
        <v>#DIV/0!</v>
      </c>
      <c r="G228" s="48" t="e">
        <f t="shared" si="83"/>
        <v>#DIV/0!</v>
      </c>
      <c r="H228" s="48" t="e">
        <f t="shared" si="83"/>
        <v>#DIV/0!</v>
      </c>
      <c r="I228" s="48" t="e">
        <f t="shared" si="83"/>
        <v>#DIV/0!</v>
      </c>
      <c r="J228" s="170" t="e">
        <f t="shared" si="83"/>
        <v>#DIV/0!</v>
      </c>
      <c r="K228" s="47" t="e">
        <f t="shared" si="83"/>
        <v>#DIV/0!</v>
      </c>
      <c r="L228" s="107"/>
      <c r="M228" s="64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44.25" customHeight="1" thickBot="1" x14ac:dyDescent="0.35">
      <c r="A229" s="72"/>
      <c r="B229" s="38"/>
      <c r="C229" s="49" t="s">
        <v>108</v>
      </c>
      <c r="D229" s="50"/>
      <c r="E229" s="51" t="str">
        <f t="shared" ref="E229:J229" si="84">IF(E226+E227=E224,"Zdroje odpovídají CUN","Zdroje jsou větší/menší než CUN")</f>
        <v>Zdroje odpovídají CUN</v>
      </c>
      <c r="F229" s="51" t="str">
        <f t="shared" si="84"/>
        <v>Zdroje odpovídají CUN</v>
      </c>
      <c r="G229" s="51" t="str">
        <f t="shared" si="84"/>
        <v>Zdroje odpovídají CUN</v>
      </c>
      <c r="H229" s="51" t="str">
        <f t="shared" si="84"/>
        <v>Zdroje odpovídají CUN</v>
      </c>
      <c r="I229" s="51" t="str">
        <f t="shared" si="84"/>
        <v>Zdroje odpovídají CUN</v>
      </c>
      <c r="J229" s="52" t="str">
        <f t="shared" si="84"/>
        <v>Zdroje odpovídají CUN</v>
      </c>
      <c r="K229" s="50"/>
      <c r="L229" s="163"/>
      <c r="M229" s="64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4.25" customHeight="1" x14ac:dyDescent="0.3">
      <c r="A230" s="7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64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4.25" customHeight="1" x14ac:dyDescent="0.3">
      <c r="A231" s="72"/>
      <c r="B231" s="164"/>
      <c r="C231" s="165"/>
      <c r="D231" s="166"/>
      <c r="E231" s="167"/>
      <c r="F231" s="221" t="str">
        <f>'Základní údaje'!D49</f>
        <v>Název účastníka</v>
      </c>
      <c r="G231" s="197"/>
      <c r="H231" s="167"/>
      <c r="I231" s="167"/>
      <c r="J231" s="167"/>
      <c r="K231" s="167"/>
      <c r="L231" s="168"/>
      <c r="M231" s="64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4.25" customHeight="1" x14ac:dyDescent="0.3">
      <c r="A232" s="72"/>
      <c r="B232" s="143"/>
      <c r="C232" s="102"/>
      <c r="D232" s="101"/>
      <c r="E232" s="101">
        <v>2023</v>
      </c>
      <c r="F232" s="101">
        <v>2024</v>
      </c>
      <c r="G232" s="101">
        <v>2025</v>
      </c>
      <c r="H232" s="101">
        <v>2026</v>
      </c>
      <c r="I232" s="101">
        <v>2027</v>
      </c>
      <c r="J232" s="101">
        <v>2028</v>
      </c>
      <c r="K232" s="101" t="s">
        <v>90</v>
      </c>
      <c r="L232" s="160"/>
      <c r="M232" s="64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4.25" customHeight="1" thickBot="1" x14ac:dyDescent="0.35">
      <c r="A233" s="72"/>
      <c r="B233" s="143"/>
      <c r="C233" s="102"/>
      <c r="D233" s="101"/>
      <c r="E233" s="101"/>
      <c r="F233" s="101"/>
      <c r="G233" s="101"/>
      <c r="H233" s="101"/>
      <c r="I233" s="101"/>
      <c r="J233" s="101"/>
      <c r="K233" s="102"/>
      <c r="L233" s="160"/>
      <c r="M233" s="64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27.75" customHeight="1" x14ac:dyDescent="0.3">
      <c r="A234" s="72"/>
      <c r="B234" s="143"/>
      <c r="C234" s="161" t="s">
        <v>95</v>
      </c>
      <c r="D234" s="159" t="s">
        <v>96</v>
      </c>
      <c r="E234" s="28"/>
      <c r="F234" s="28"/>
      <c r="G234" s="28"/>
      <c r="H234" s="28"/>
      <c r="I234" s="28"/>
      <c r="J234" s="42"/>
      <c r="K234" s="43">
        <f t="shared" ref="K234:K239" si="85">SUM(E234:J234)</f>
        <v>0</v>
      </c>
      <c r="L234" s="107"/>
      <c r="M234" s="64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27.75" customHeight="1" x14ac:dyDescent="0.3">
      <c r="A235" s="72"/>
      <c r="B235" s="143"/>
      <c r="C235" s="161" t="s">
        <v>97</v>
      </c>
      <c r="D235" s="159" t="s">
        <v>96</v>
      </c>
      <c r="E235" s="28"/>
      <c r="F235" s="28"/>
      <c r="G235" s="28"/>
      <c r="H235" s="28"/>
      <c r="I235" s="28"/>
      <c r="J235" s="42"/>
      <c r="K235" s="44">
        <f t="shared" si="85"/>
        <v>0</v>
      </c>
      <c r="L235" s="107"/>
      <c r="M235" s="64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27.75" customHeight="1" x14ac:dyDescent="0.3">
      <c r="A236" s="72"/>
      <c r="B236" s="143"/>
      <c r="C236" s="161" t="s">
        <v>98</v>
      </c>
      <c r="D236" s="159" t="s">
        <v>96</v>
      </c>
      <c r="E236" s="45">
        <f t="shared" ref="E236:J236" si="86">E237+E238</f>
        <v>0</v>
      </c>
      <c r="F236" s="45">
        <f t="shared" si="86"/>
        <v>0</v>
      </c>
      <c r="G236" s="45">
        <f t="shared" si="86"/>
        <v>0</v>
      </c>
      <c r="H236" s="45">
        <f t="shared" si="86"/>
        <v>0</v>
      </c>
      <c r="I236" s="45">
        <f t="shared" si="86"/>
        <v>0</v>
      </c>
      <c r="J236" s="46">
        <f t="shared" si="86"/>
        <v>0</v>
      </c>
      <c r="K236" s="44">
        <f t="shared" si="85"/>
        <v>0</v>
      </c>
      <c r="L236" s="107"/>
      <c r="M236" s="64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27.75" customHeight="1" x14ac:dyDescent="0.3">
      <c r="A237" s="72"/>
      <c r="B237" s="143"/>
      <c r="C237" s="161" t="s">
        <v>99</v>
      </c>
      <c r="D237" s="159" t="s">
        <v>96</v>
      </c>
      <c r="E237" s="28"/>
      <c r="F237" s="28"/>
      <c r="G237" s="28"/>
      <c r="H237" s="28"/>
      <c r="I237" s="28"/>
      <c r="J237" s="42"/>
      <c r="K237" s="44">
        <f t="shared" si="85"/>
        <v>0</v>
      </c>
      <c r="L237" s="107"/>
      <c r="M237" s="64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27.75" customHeight="1" x14ac:dyDescent="0.3">
      <c r="A238" s="72"/>
      <c r="B238" s="143"/>
      <c r="C238" s="161" t="s">
        <v>100</v>
      </c>
      <c r="D238" s="159" t="s">
        <v>96</v>
      </c>
      <c r="E238" s="28"/>
      <c r="F238" s="28"/>
      <c r="G238" s="28"/>
      <c r="H238" s="28"/>
      <c r="I238" s="28"/>
      <c r="J238" s="42"/>
      <c r="K238" s="44">
        <f t="shared" si="85"/>
        <v>0</v>
      </c>
      <c r="L238" s="107"/>
      <c r="M238" s="64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27.75" customHeight="1" x14ac:dyDescent="0.3">
      <c r="A239" s="72"/>
      <c r="B239" s="143"/>
      <c r="C239" s="161" t="s">
        <v>101</v>
      </c>
      <c r="D239" s="159" t="s">
        <v>96</v>
      </c>
      <c r="E239" s="28"/>
      <c r="F239" s="28"/>
      <c r="G239" s="28"/>
      <c r="H239" s="28"/>
      <c r="I239" s="28"/>
      <c r="J239" s="42"/>
      <c r="K239" s="44">
        <f t="shared" si="85"/>
        <v>0</v>
      </c>
      <c r="L239" s="107"/>
      <c r="M239" s="64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27.75" customHeight="1" x14ac:dyDescent="0.3">
      <c r="A240" s="72"/>
      <c r="B240" s="143"/>
      <c r="C240" s="161" t="s">
        <v>107</v>
      </c>
      <c r="D240" s="159" t="s">
        <v>92</v>
      </c>
      <c r="E240" s="45" t="e">
        <f t="shared" ref="E240:K240" si="87">E239/(E234+E236)%</f>
        <v>#DIV/0!</v>
      </c>
      <c r="F240" s="45" t="e">
        <f t="shared" si="87"/>
        <v>#DIV/0!</v>
      </c>
      <c r="G240" s="45" t="e">
        <f t="shared" si="87"/>
        <v>#DIV/0!</v>
      </c>
      <c r="H240" s="45" t="e">
        <f t="shared" si="87"/>
        <v>#DIV/0!</v>
      </c>
      <c r="I240" s="45" t="e">
        <f t="shared" si="87"/>
        <v>#DIV/0!</v>
      </c>
      <c r="J240" s="46" t="e">
        <f t="shared" si="87"/>
        <v>#DIV/0!</v>
      </c>
      <c r="K240" s="44" t="e">
        <f t="shared" si="87"/>
        <v>#DIV/0!</v>
      </c>
      <c r="L240" s="107"/>
      <c r="M240" s="64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27.75" customHeight="1" thickBot="1" x14ac:dyDescent="0.35">
      <c r="A241" s="72"/>
      <c r="B241" s="143"/>
      <c r="C241" s="161" t="s">
        <v>102</v>
      </c>
      <c r="D241" s="159" t="s">
        <v>96</v>
      </c>
      <c r="E241" s="45">
        <f t="shared" ref="E241:K241" si="88">E234+E235+E236+E239</f>
        <v>0</v>
      </c>
      <c r="F241" s="45">
        <f t="shared" si="88"/>
        <v>0</v>
      </c>
      <c r="G241" s="45">
        <f t="shared" si="88"/>
        <v>0</v>
      </c>
      <c r="H241" s="45">
        <f t="shared" si="88"/>
        <v>0</v>
      </c>
      <c r="I241" s="45">
        <f t="shared" si="88"/>
        <v>0</v>
      </c>
      <c r="J241" s="46">
        <f t="shared" si="88"/>
        <v>0</v>
      </c>
      <c r="K241" s="47">
        <f t="shared" si="88"/>
        <v>0</v>
      </c>
      <c r="L241" s="107"/>
      <c r="M241" s="64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4.25" customHeight="1" thickBot="1" x14ac:dyDescent="0.35">
      <c r="A242" s="72"/>
      <c r="B242" s="24"/>
      <c r="C242" s="102"/>
      <c r="D242" s="101"/>
      <c r="E242" s="169"/>
      <c r="F242" s="169"/>
      <c r="G242" s="169"/>
      <c r="H242" s="169"/>
      <c r="I242" s="169"/>
      <c r="J242" s="169"/>
      <c r="K242" s="169"/>
      <c r="L242" s="14"/>
      <c r="M242" s="64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27.75" customHeight="1" x14ac:dyDescent="0.3">
      <c r="A243" s="72"/>
      <c r="B243" s="143"/>
      <c r="C243" s="161" t="s">
        <v>103</v>
      </c>
      <c r="D243" s="159" t="s">
        <v>96</v>
      </c>
      <c r="E243" s="28"/>
      <c r="F243" s="28"/>
      <c r="G243" s="28"/>
      <c r="H243" s="28"/>
      <c r="I243" s="28"/>
      <c r="J243" s="42"/>
      <c r="K243" s="43">
        <f>SUM(E243:J243)</f>
        <v>0</v>
      </c>
      <c r="L243" s="107"/>
      <c r="M243" s="64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27.75" customHeight="1" x14ac:dyDescent="0.3">
      <c r="A244" s="72"/>
      <c r="B244" s="143"/>
      <c r="C244" s="161" t="s">
        <v>104</v>
      </c>
      <c r="D244" s="159" t="s">
        <v>96</v>
      </c>
      <c r="E244" s="28"/>
      <c r="F244" s="28"/>
      <c r="G244" s="28"/>
      <c r="H244" s="28"/>
      <c r="I244" s="28"/>
      <c r="J244" s="42"/>
      <c r="K244" s="44">
        <f>SUM(E244:J244)</f>
        <v>0</v>
      </c>
      <c r="L244" s="107"/>
      <c r="M244" s="64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27.75" customHeight="1" thickBot="1" x14ac:dyDescent="0.35">
      <c r="A245" s="72"/>
      <c r="B245" s="143"/>
      <c r="C245" s="161" t="s">
        <v>105</v>
      </c>
      <c r="D245" s="159" t="s">
        <v>92</v>
      </c>
      <c r="E245" s="48" t="e">
        <f t="shared" ref="E245:K245" si="89">E243/E241%</f>
        <v>#DIV/0!</v>
      </c>
      <c r="F245" s="48" t="e">
        <f t="shared" si="89"/>
        <v>#DIV/0!</v>
      </c>
      <c r="G245" s="48" t="e">
        <f t="shared" si="89"/>
        <v>#DIV/0!</v>
      </c>
      <c r="H245" s="48" t="e">
        <f t="shared" si="89"/>
        <v>#DIV/0!</v>
      </c>
      <c r="I245" s="48" t="e">
        <f t="shared" si="89"/>
        <v>#DIV/0!</v>
      </c>
      <c r="J245" s="170" t="e">
        <f t="shared" si="89"/>
        <v>#DIV/0!</v>
      </c>
      <c r="K245" s="47" t="e">
        <f t="shared" si="89"/>
        <v>#DIV/0!</v>
      </c>
      <c r="L245" s="107"/>
      <c r="M245" s="64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44.25" customHeight="1" thickBot="1" x14ac:dyDescent="0.35">
      <c r="A246" s="72"/>
      <c r="B246" s="38"/>
      <c r="C246" s="49" t="s">
        <v>108</v>
      </c>
      <c r="D246" s="50"/>
      <c r="E246" s="51" t="str">
        <f t="shared" ref="E246:J246" si="90">IF(E243+E244=E241,"Zdroje odpovídají CUN","Zdroje jsou větší/menší než CUN")</f>
        <v>Zdroje odpovídají CUN</v>
      </c>
      <c r="F246" s="51" t="str">
        <f t="shared" si="90"/>
        <v>Zdroje odpovídají CUN</v>
      </c>
      <c r="G246" s="51" t="str">
        <f t="shared" si="90"/>
        <v>Zdroje odpovídají CUN</v>
      </c>
      <c r="H246" s="51" t="str">
        <f t="shared" si="90"/>
        <v>Zdroje odpovídají CUN</v>
      </c>
      <c r="I246" s="51" t="str">
        <f t="shared" si="90"/>
        <v>Zdroje odpovídají CUN</v>
      </c>
      <c r="J246" s="52" t="str">
        <f t="shared" si="90"/>
        <v>Zdroje odpovídají CUN</v>
      </c>
      <c r="K246" s="50"/>
      <c r="L246" s="163"/>
      <c r="M246" s="64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4.25" customHeight="1" x14ac:dyDescent="0.3">
      <c r="A247" s="7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64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4.25" customHeight="1" x14ac:dyDescent="0.3">
      <c r="A248" s="72"/>
      <c r="B248" s="164"/>
      <c r="C248" s="165"/>
      <c r="D248" s="166"/>
      <c r="E248" s="167"/>
      <c r="F248" s="221" t="str">
        <f>'Základní údaje'!D50</f>
        <v>Název účastníka</v>
      </c>
      <c r="G248" s="197"/>
      <c r="H248" s="167"/>
      <c r="I248" s="167"/>
      <c r="J248" s="167"/>
      <c r="K248" s="167"/>
      <c r="L248" s="168"/>
      <c r="M248" s="64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4.25" customHeight="1" x14ac:dyDescent="0.3">
      <c r="A249" s="72"/>
      <c r="B249" s="143"/>
      <c r="C249" s="102"/>
      <c r="D249" s="101"/>
      <c r="E249" s="101">
        <v>2023</v>
      </c>
      <c r="F249" s="101">
        <v>2024</v>
      </c>
      <c r="G249" s="101">
        <v>2025</v>
      </c>
      <c r="H249" s="101">
        <v>2026</v>
      </c>
      <c r="I249" s="101">
        <v>2027</v>
      </c>
      <c r="J249" s="101">
        <v>2028</v>
      </c>
      <c r="K249" s="101" t="s">
        <v>90</v>
      </c>
      <c r="L249" s="160"/>
      <c r="M249" s="64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4.25" customHeight="1" thickBot="1" x14ac:dyDescent="0.35">
      <c r="A250" s="72"/>
      <c r="B250" s="143"/>
      <c r="C250" s="102"/>
      <c r="D250" s="101"/>
      <c r="E250" s="101"/>
      <c r="F250" s="101"/>
      <c r="G250" s="101"/>
      <c r="H250" s="101"/>
      <c r="I250" s="101"/>
      <c r="J250" s="101"/>
      <c r="K250" s="102"/>
      <c r="L250" s="160"/>
      <c r="M250" s="64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27.75" customHeight="1" x14ac:dyDescent="0.3">
      <c r="A251" s="72"/>
      <c r="B251" s="143"/>
      <c r="C251" s="161" t="s">
        <v>95</v>
      </c>
      <c r="D251" s="159" t="s">
        <v>96</v>
      </c>
      <c r="E251" s="28"/>
      <c r="F251" s="28"/>
      <c r="G251" s="28"/>
      <c r="H251" s="28"/>
      <c r="I251" s="28"/>
      <c r="J251" s="42"/>
      <c r="K251" s="43">
        <f t="shared" ref="K251:K256" si="91">SUM(E251:J251)</f>
        <v>0</v>
      </c>
      <c r="L251" s="107"/>
      <c r="M251" s="64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27.75" customHeight="1" x14ac:dyDescent="0.3">
      <c r="A252" s="72"/>
      <c r="B252" s="143"/>
      <c r="C252" s="161" t="s">
        <v>97</v>
      </c>
      <c r="D252" s="159" t="s">
        <v>96</v>
      </c>
      <c r="E252" s="28"/>
      <c r="F252" s="28"/>
      <c r="G252" s="28"/>
      <c r="H252" s="28"/>
      <c r="I252" s="28"/>
      <c r="J252" s="42"/>
      <c r="K252" s="44">
        <f t="shared" si="91"/>
        <v>0</v>
      </c>
      <c r="L252" s="107"/>
      <c r="M252" s="64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27.75" customHeight="1" x14ac:dyDescent="0.3">
      <c r="A253" s="72"/>
      <c r="B253" s="143"/>
      <c r="C253" s="161" t="s">
        <v>98</v>
      </c>
      <c r="D253" s="159" t="s">
        <v>96</v>
      </c>
      <c r="E253" s="45">
        <f t="shared" ref="E253:J253" si="92">E254+E255</f>
        <v>0</v>
      </c>
      <c r="F253" s="45">
        <f t="shared" si="92"/>
        <v>0</v>
      </c>
      <c r="G253" s="45">
        <f t="shared" si="92"/>
        <v>0</v>
      </c>
      <c r="H253" s="45">
        <f t="shared" si="92"/>
        <v>0</v>
      </c>
      <c r="I253" s="45">
        <f t="shared" si="92"/>
        <v>0</v>
      </c>
      <c r="J253" s="46">
        <f t="shared" si="92"/>
        <v>0</v>
      </c>
      <c r="K253" s="44">
        <f t="shared" si="91"/>
        <v>0</v>
      </c>
      <c r="L253" s="107"/>
      <c r="M253" s="64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27.75" customHeight="1" x14ac:dyDescent="0.3">
      <c r="A254" s="72"/>
      <c r="B254" s="143"/>
      <c r="C254" s="161" t="s">
        <v>99</v>
      </c>
      <c r="D254" s="159" t="s">
        <v>96</v>
      </c>
      <c r="E254" s="28"/>
      <c r="F254" s="28"/>
      <c r="G254" s="28"/>
      <c r="H254" s="28"/>
      <c r="I254" s="28"/>
      <c r="J254" s="42"/>
      <c r="K254" s="44">
        <f t="shared" si="91"/>
        <v>0</v>
      </c>
      <c r="L254" s="107"/>
      <c r="M254" s="64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27.75" customHeight="1" x14ac:dyDescent="0.3">
      <c r="A255" s="72"/>
      <c r="B255" s="143"/>
      <c r="C255" s="161" t="s">
        <v>100</v>
      </c>
      <c r="D255" s="159" t="s">
        <v>96</v>
      </c>
      <c r="E255" s="28"/>
      <c r="F255" s="28"/>
      <c r="G255" s="28"/>
      <c r="H255" s="28"/>
      <c r="I255" s="28"/>
      <c r="J255" s="42"/>
      <c r="K255" s="44">
        <f t="shared" si="91"/>
        <v>0</v>
      </c>
      <c r="L255" s="107"/>
      <c r="M255" s="64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27.75" customHeight="1" x14ac:dyDescent="0.3">
      <c r="A256" s="72"/>
      <c r="B256" s="143"/>
      <c r="C256" s="161" t="s">
        <v>101</v>
      </c>
      <c r="D256" s="159" t="s">
        <v>96</v>
      </c>
      <c r="E256" s="28"/>
      <c r="F256" s="28"/>
      <c r="G256" s="28"/>
      <c r="H256" s="28"/>
      <c r="I256" s="28"/>
      <c r="J256" s="42"/>
      <c r="K256" s="44">
        <f t="shared" si="91"/>
        <v>0</v>
      </c>
      <c r="L256" s="107"/>
      <c r="M256" s="64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27.75" customHeight="1" x14ac:dyDescent="0.3">
      <c r="A257" s="72"/>
      <c r="B257" s="143"/>
      <c r="C257" s="161" t="s">
        <v>107</v>
      </c>
      <c r="D257" s="159" t="s">
        <v>92</v>
      </c>
      <c r="E257" s="45" t="e">
        <f t="shared" ref="E257:K257" si="93">E256/(E251+E253)%</f>
        <v>#DIV/0!</v>
      </c>
      <c r="F257" s="45" t="e">
        <f t="shared" si="93"/>
        <v>#DIV/0!</v>
      </c>
      <c r="G257" s="45" t="e">
        <f t="shared" si="93"/>
        <v>#DIV/0!</v>
      </c>
      <c r="H257" s="45" t="e">
        <f t="shared" si="93"/>
        <v>#DIV/0!</v>
      </c>
      <c r="I257" s="45" t="e">
        <f t="shared" si="93"/>
        <v>#DIV/0!</v>
      </c>
      <c r="J257" s="46" t="e">
        <f t="shared" si="93"/>
        <v>#DIV/0!</v>
      </c>
      <c r="K257" s="44" t="e">
        <f t="shared" si="93"/>
        <v>#DIV/0!</v>
      </c>
      <c r="L257" s="107"/>
      <c r="M257" s="64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27.75" customHeight="1" thickBot="1" x14ac:dyDescent="0.35">
      <c r="A258" s="72"/>
      <c r="B258" s="143"/>
      <c r="C258" s="161" t="s">
        <v>102</v>
      </c>
      <c r="D258" s="159" t="s">
        <v>96</v>
      </c>
      <c r="E258" s="45">
        <f t="shared" ref="E258:K258" si="94">E251+E252+E253+E256</f>
        <v>0</v>
      </c>
      <c r="F258" s="45">
        <f t="shared" si="94"/>
        <v>0</v>
      </c>
      <c r="G258" s="45">
        <f t="shared" si="94"/>
        <v>0</v>
      </c>
      <c r="H258" s="45">
        <f t="shared" si="94"/>
        <v>0</v>
      </c>
      <c r="I258" s="45">
        <f t="shared" si="94"/>
        <v>0</v>
      </c>
      <c r="J258" s="46">
        <f t="shared" si="94"/>
        <v>0</v>
      </c>
      <c r="K258" s="47">
        <f t="shared" si="94"/>
        <v>0</v>
      </c>
      <c r="L258" s="107"/>
      <c r="M258" s="64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4.25" customHeight="1" thickBot="1" x14ac:dyDescent="0.35">
      <c r="A259" s="72"/>
      <c r="B259" s="24"/>
      <c r="C259" s="102"/>
      <c r="D259" s="101"/>
      <c r="E259" s="169"/>
      <c r="F259" s="169"/>
      <c r="G259" s="169"/>
      <c r="H259" s="169"/>
      <c r="I259" s="169"/>
      <c r="J259" s="169"/>
      <c r="K259" s="169"/>
      <c r="L259" s="14"/>
      <c r="M259" s="64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27.75" customHeight="1" x14ac:dyDescent="0.3">
      <c r="A260" s="72"/>
      <c r="B260" s="143"/>
      <c r="C260" s="161" t="s">
        <v>103</v>
      </c>
      <c r="D260" s="159" t="s">
        <v>96</v>
      </c>
      <c r="E260" s="28"/>
      <c r="F260" s="28"/>
      <c r="G260" s="28"/>
      <c r="H260" s="28"/>
      <c r="I260" s="28"/>
      <c r="J260" s="42"/>
      <c r="K260" s="43">
        <f>SUM(E260:J260)</f>
        <v>0</v>
      </c>
      <c r="L260" s="107"/>
      <c r="M260" s="64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27.75" customHeight="1" x14ac:dyDescent="0.3">
      <c r="A261" s="72"/>
      <c r="B261" s="143"/>
      <c r="C261" s="161" t="s">
        <v>104</v>
      </c>
      <c r="D261" s="159" t="s">
        <v>96</v>
      </c>
      <c r="E261" s="28"/>
      <c r="F261" s="28"/>
      <c r="G261" s="28"/>
      <c r="H261" s="28"/>
      <c r="I261" s="28"/>
      <c r="J261" s="42"/>
      <c r="K261" s="44">
        <f>SUM(E261:J261)</f>
        <v>0</v>
      </c>
      <c r="L261" s="107"/>
      <c r="M261" s="64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27.75" customHeight="1" thickBot="1" x14ac:dyDescent="0.35">
      <c r="A262" s="72"/>
      <c r="B262" s="143"/>
      <c r="C262" s="161" t="s">
        <v>105</v>
      </c>
      <c r="D262" s="159" t="s">
        <v>92</v>
      </c>
      <c r="E262" s="48" t="e">
        <f t="shared" ref="E262:K262" si="95">E260/E258%</f>
        <v>#DIV/0!</v>
      </c>
      <c r="F262" s="48" t="e">
        <f t="shared" si="95"/>
        <v>#DIV/0!</v>
      </c>
      <c r="G262" s="48" t="e">
        <f t="shared" si="95"/>
        <v>#DIV/0!</v>
      </c>
      <c r="H262" s="48" t="e">
        <f t="shared" si="95"/>
        <v>#DIV/0!</v>
      </c>
      <c r="I262" s="48" t="e">
        <f t="shared" si="95"/>
        <v>#DIV/0!</v>
      </c>
      <c r="J262" s="170" t="e">
        <f t="shared" si="95"/>
        <v>#DIV/0!</v>
      </c>
      <c r="K262" s="47" t="e">
        <f t="shared" si="95"/>
        <v>#DIV/0!</v>
      </c>
      <c r="L262" s="107"/>
      <c r="M262" s="64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44.25" customHeight="1" thickBot="1" x14ac:dyDescent="0.35">
      <c r="A263" s="72"/>
      <c r="B263" s="38"/>
      <c r="C263" s="49" t="s">
        <v>108</v>
      </c>
      <c r="D263" s="50"/>
      <c r="E263" s="51" t="str">
        <f t="shared" ref="E263:J263" si="96">IF(E260+E261=E258,"Zdroje odpovídají CUN","Zdroje jsou větší/menší než CUN")</f>
        <v>Zdroje odpovídají CUN</v>
      </c>
      <c r="F263" s="51" t="str">
        <f t="shared" si="96"/>
        <v>Zdroje odpovídají CUN</v>
      </c>
      <c r="G263" s="51" t="str">
        <f t="shared" si="96"/>
        <v>Zdroje odpovídají CUN</v>
      </c>
      <c r="H263" s="51" t="str">
        <f t="shared" si="96"/>
        <v>Zdroje odpovídají CUN</v>
      </c>
      <c r="I263" s="51" t="str">
        <f t="shared" si="96"/>
        <v>Zdroje odpovídají CUN</v>
      </c>
      <c r="J263" s="52" t="str">
        <f t="shared" si="96"/>
        <v>Zdroje odpovídají CUN</v>
      </c>
      <c r="K263" s="50"/>
      <c r="L263" s="163"/>
      <c r="M263" s="64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4.25" customHeight="1" x14ac:dyDescent="0.3">
      <c r="A264" s="7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64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4.25" customHeight="1" x14ac:dyDescent="0.3">
      <c r="A265" s="72"/>
      <c r="B265" s="164"/>
      <c r="C265" s="165"/>
      <c r="D265" s="166"/>
      <c r="E265" s="167"/>
      <c r="F265" s="221" t="str">
        <f>'Základní údaje'!D51</f>
        <v>Název účastníka</v>
      </c>
      <c r="G265" s="197"/>
      <c r="H265" s="167"/>
      <c r="I265" s="167"/>
      <c r="J265" s="167"/>
      <c r="K265" s="167"/>
      <c r="L265" s="168"/>
      <c r="M265" s="64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4.25" customHeight="1" x14ac:dyDescent="0.3">
      <c r="A266" s="72"/>
      <c r="B266" s="143"/>
      <c r="C266" s="102"/>
      <c r="D266" s="101"/>
      <c r="E266" s="101">
        <v>2023</v>
      </c>
      <c r="F266" s="101">
        <v>2024</v>
      </c>
      <c r="G266" s="101">
        <v>2025</v>
      </c>
      <c r="H266" s="101">
        <v>2026</v>
      </c>
      <c r="I266" s="101">
        <v>2027</v>
      </c>
      <c r="J266" s="101">
        <v>2028</v>
      </c>
      <c r="K266" s="101" t="s">
        <v>90</v>
      </c>
      <c r="L266" s="160"/>
      <c r="M266" s="64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4.25" customHeight="1" thickBot="1" x14ac:dyDescent="0.35">
      <c r="A267" s="72"/>
      <c r="B267" s="143"/>
      <c r="C267" s="102"/>
      <c r="D267" s="101"/>
      <c r="E267" s="101"/>
      <c r="F267" s="101"/>
      <c r="G267" s="101"/>
      <c r="H267" s="101"/>
      <c r="I267" s="101"/>
      <c r="J267" s="101"/>
      <c r="K267" s="102"/>
      <c r="L267" s="160"/>
      <c r="M267" s="64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27.75" customHeight="1" x14ac:dyDescent="0.3">
      <c r="A268" s="72"/>
      <c r="B268" s="143"/>
      <c r="C268" s="161" t="s">
        <v>95</v>
      </c>
      <c r="D268" s="159" t="s">
        <v>96</v>
      </c>
      <c r="E268" s="28"/>
      <c r="F268" s="28"/>
      <c r="G268" s="28"/>
      <c r="H268" s="28"/>
      <c r="I268" s="28"/>
      <c r="J268" s="42"/>
      <c r="K268" s="43">
        <f t="shared" ref="K268:K273" si="97">SUM(E268:J268)</f>
        <v>0</v>
      </c>
      <c r="L268" s="107"/>
      <c r="M268" s="64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27.75" customHeight="1" x14ac:dyDescent="0.3">
      <c r="A269" s="72"/>
      <c r="B269" s="143"/>
      <c r="C269" s="161" t="s">
        <v>97</v>
      </c>
      <c r="D269" s="159" t="s">
        <v>96</v>
      </c>
      <c r="E269" s="28"/>
      <c r="F269" s="28"/>
      <c r="G269" s="28"/>
      <c r="H269" s="28"/>
      <c r="I269" s="28"/>
      <c r="J269" s="42"/>
      <c r="K269" s="44">
        <f t="shared" si="97"/>
        <v>0</v>
      </c>
      <c r="L269" s="107"/>
      <c r="M269" s="64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27.75" customHeight="1" x14ac:dyDescent="0.3">
      <c r="A270" s="72"/>
      <c r="B270" s="143"/>
      <c r="C270" s="161" t="s">
        <v>98</v>
      </c>
      <c r="D270" s="159" t="s">
        <v>96</v>
      </c>
      <c r="E270" s="45">
        <f t="shared" ref="E270:J270" si="98">E271+E272</f>
        <v>0</v>
      </c>
      <c r="F270" s="45">
        <f t="shared" si="98"/>
        <v>0</v>
      </c>
      <c r="G270" s="45">
        <f t="shared" si="98"/>
        <v>0</v>
      </c>
      <c r="H270" s="45">
        <f t="shared" si="98"/>
        <v>0</v>
      </c>
      <c r="I270" s="45">
        <f t="shared" si="98"/>
        <v>0</v>
      </c>
      <c r="J270" s="46">
        <f t="shared" si="98"/>
        <v>0</v>
      </c>
      <c r="K270" s="44">
        <f t="shared" si="97"/>
        <v>0</v>
      </c>
      <c r="L270" s="107"/>
      <c r="M270" s="64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27.75" customHeight="1" x14ac:dyDescent="0.3">
      <c r="A271" s="72"/>
      <c r="B271" s="143"/>
      <c r="C271" s="161" t="s">
        <v>99</v>
      </c>
      <c r="D271" s="159" t="s">
        <v>96</v>
      </c>
      <c r="E271" s="28"/>
      <c r="F271" s="28"/>
      <c r="G271" s="28"/>
      <c r="H271" s="28"/>
      <c r="I271" s="28"/>
      <c r="J271" s="42"/>
      <c r="K271" s="44">
        <f t="shared" si="97"/>
        <v>0</v>
      </c>
      <c r="L271" s="107"/>
      <c r="M271" s="64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27.75" customHeight="1" x14ac:dyDescent="0.3">
      <c r="A272" s="72"/>
      <c r="B272" s="143"/>
      <c r="C272" s="161" t="s">
        <v>100</v>
      </c>
      <c r="D272" s="159" t="s">
        <v>96</v>
      </c>
      <c r="E272" s="28"/>
      <c r="F272" s="28"/>
      <c r="G272" s="28"/>
      <c r="H272" s="28"/>
      <c r="I272" s="28"/>
      <c r="J272" s="42"/>
      <c r="K272" s="44">
        <f t="shared" si="97"/>
        <v>0</v>
      </c>
      <c r="L272" s="107"/>
      <c r="M272" s="64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27.75" customHeight="1" x14ac:dyDescent="0.3">
      <c r="A273" s="72"/>
      <c r="B273" s="143"/>
      <c r="C273" s="161" t="s">
        <v>101</v>
      </c>
      <c r="D273" s="159" t="s">
        <v>96</v>
      </c>
      <c r="E273" s="28"/>
      <c r="F273" s="28"/>
      <c r="G273" s="28"/>
      <c r="H273" s="28"/>
      <c r="I273" s="28"/>
      <c r="J273" s="42"/>
      <c r="K273" s="44">
        <f t="shared" si="97"/>
        <v>0</v>
      </c>
      <c r="L273" s="107"/>
      <c r="M273" s="64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27.75" customHeight="1" x14ac:dyDescent="0.3">
      <c r="A274" s="72"/>
      <c r="B274" s="143"/>
      <c r="C274" s="161" t="s">
        <v>107</v>
      </c>
      <c r="D274" s="159" t="s">
        <v>92</v>
      </c>
      <c r="E274" s="45" t="e">
        <f t="shared" ref="E274:K274" si="99">E273/(E268+E270)%</f>
        <v>#DIV/0!</v>
      </c>
      <c r="F274" s="45" t="e">
        <f t="shared" si="99"/>
        <v>#DIV/0!</v>
      </c>
      <c r="G274" s="45" t="e">
        <f t="shared" si="99"/>
        <v>#DIV/0!</v>
      </c>
      <c r="H274" s="45" t="e">
        <f t="shared" si="99"/>
        <v>#DIV/0!</v>
      </c>
      <c r="I274" s="45" t="e">
        <f t="shared" si="99"/>
        <v>#DIV/0!</v>
      </c>
      <c r="J274" s="46" t="e">
        <f t="shared" si="99"/>
        <v>#DIV/0!</v>
      </c>
      <c r="K274" s="44" t="e">
        <f t="shared" si="99"/>
        <v>#DIV/0!</v>
      </c>
      <c r="L274" s="107"/>
      <c r="M274" s="64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27.75" customHeight="1" thickBot="1" x14ac:dyDescent="0.35">
      <c r="A275" s="72"/>
      <c r="B275" s="143"/>
      <c r="C275" s="161" t="s">
        <v>102</v>
      </c>
      <c r="D275" s="159" t="s">
        <v>96</v>
      </c>
      <c r="E275" s="45">
        <f t="shared" ref="E275:K275" si="100">E268+E269+E270+E273</f>
        <v>0</v>
      </c>
      <c r="F275" s="45">
        <f t="shared" si="100"/>
        <v>0</v>
      </c>
      <c r="G275" s="45">
        <f t="shared" si="100"/>
        <v>0</v>
      </c>
      <c r="H275" s="45">
        <f t="shared" si="100"/>
        <v>0</v>
      </c>
      <c r="I275" s="45">
        <f t="shared" si="100"/>
        <v>0</v>
      </c>
      <c r="J275" s="46">
        <f t="shared" si="100"/>
        <v>0</v>
      </c>
      <c r="K275" s="47">
        <f t="shared" si="100"/>
        <v>0</v>
      </c>
      <c r="L275" s="107"/>
      <c r="M275" s="64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4.25" customHeight="1" thickBot="1" x14ac:dyDescent="0.35">
      <c r="A276" s="72"/>
      <c r="B276" s="24"/>
      <c r="C276" s="102"/>
      <c r="D276" s="101"/>
      <c r="E276" s="169"/>
      <c r="F276" s="169"/>
      <c r="G276" s="169"/>
      <c r="H276" s="169"/>
      <c r="I276" s="169"/>
      <c r="J276" s="169"/>
      <c r="K276" s="169"/>
      <c r="L276" s="14"/>
      <c r="M276" s="64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27.75" customHeight="1" x14ac:dyDescent="0.3">
      <c r="A277" s="72"/>
      <c r="B277" s="143"/>
      <c r="C277" s="161" t="s">
        <v>103</v>
      </c>
      <c r="D277" s="159" t="s">
        <v>96</v>
      </c>
      <c r="E277" s="28"/>
      <c r="F277" s="28"/>
      <c r="G277" s="28"/>
      <c r="H277" s="28"/>
      <c r="I277" s="28"/>
      <c r="J277" s="42"/>
      <c r="K277" s="43">
        <f>SUM(E277:J277)</f>
        <v>0</v>
      </c>
      <c r="L277" s="107"/>
      <c r="M277" s="64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27.75" customHeight="1" x14ac:dyDescent="0.3">
      <c r="A278" s="72"/>
      <c r="B278" s="143"/>
      <c r="C278" s="161" t="s">
        <v>104</v>
      </c>
      <c r="D278" s="159" t="s">
        <v>96</v>
      </c>
      <c r="E278" s="28"/>
      <c r="F278" s="28"/>
      <c r="G278" s="28"/>
      <c r="H278" s="28"/>
      <c r="I278" s="28"/>
      <c r="J278" s="42"/>
      <c r="K278" s="44">
        <f>SUM(E278:J278)</f>
        <v>0</v>
      </c>
      <c r="L278" s="107"/>
      <c r="M278" s="64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27.75" customHeight="1" thickBot="1" x14ac:dyDescent="0.35">
      <c r="A279" s="72"/>
      <c r="B279" s="143"/>
      <c r="C279" s="161" t="s">
        <v>105</v>
      </c>
      <c r="D279" s="159" t="s">
        <v>92</v>
      </c>
      <c r="E279" s="48" t="e">
        <f t="shared" ref="E279:K279" si="101">E277/E275%</f>
        <v>#DIV/0!</v>
      </c>
      <c r="F279" s="48" t="e">
        <f t="shared" si="101"/>
        <v>#DIV/0!</v>
      </c>
      <c r="G279" s="48" t="e">
        <f t="shared" si="101"/>
        <v>#DIV/0!</v>
      </c>
      <c r="H279" s="48" t="e">
        <f t="shared" si="101"/>
        <v>#DIV/0!</v>
      </c>
      <c r="I279" s="48" t="e">
        <f t="shared" si="101"/>
        <v>#DIV/0!</v>
      </c>
      <c r="J279" s="170" t="e">
        <f t="shared" si="101"/>
        <v>#DIV/0!</v>
      </c>
      <c r="K279" s="47" t="e">
        <f t="shared" si="101"/>
        <v>#DIV/0!</v>
      </c>
      <c r="L279" s="107"/>
      <c r="M279" s="64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44.25" customHeight="1" thickBot="1" x14ac:dyDescent="0.35">
      <c r="A280" s="72"/>
      <c r="B280" s="38"/>
      <c r="C280" s="49" t="s">
        <v>108</v>
      </c>
      <c r="D280" s="50"/>
      <c r="E280" s="51" t="str">
        <f t="shared" ref="E280:J280" si="102">IF(E277+E278=E275,"Zdroje odpovídají CUN","Zdroje jsou větší/menší než CUN")</f>
        <v>Zdroje odpovídají CUN</v>
      </c>
      <c r="F280" s="51" t="str">
        <f t="shared" si="102"/>
        <v>Zdroje odpovídají CUN</v>
      </c>
      <c r="G280" s="51" t="str">
        <f t="shared" si="102"/>
        <v>Zdroje odpovídají CUN</v>
      </c>
      <c r="H280" s="51" t="str">
        <f t="shared" si="102"/>
        <v>Zdroje odpovídají CUN</v>
      </c>
      <c r="I280" s="51" t="str">
        <f t="shared" si="102"/>
        <v>Zdroje odpovídají CUN</v>
      </c>
      <c r="J280" s="52" t="str">
        <f t="shared" si="102"/>
        <v>Zdroje odpovídají CUN</v>
      </c>
      <c r="K280" s="50"/>
      <c r="L280" s="163"/>
      <c r="M280" s="64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4.25" customHeight="1" x14ac:dyDescent="0.3">
      <c r="A281" s="7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64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4.25" customHeight="1" x14ac:dyDescent="0.3">
      <c r="A282" s="72"/>
      <c r="B282" s="164"/>
      <c r="C282" s="165"/>
      <c r="D282" s="166"/>
      <c r="E282" s="167"/>
      <c r="F282" s="221" t="str">
        <f>'Základní údaje'!D52</f>
        <v>Název účastníka</v>
      </c>
      <c r="G282" s="197"/>
      <c r="H282" s="167"/>
      <c r="I282" s="167"/>
      <c r="J282" s="167"/>
      <c r="K282" s="167"/>
      <c r="L282" s="168"/>
      <c r="M282" s="64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4.25" customHeight="1" x14ac:dyDescent="0.3">
      <c r="A283" s="72"/>
      <c r="B283" s="143"/>
      <c r="C283" s="102"/>
      <c r="D283" s="101"/>
      <c r="E283" s="101">
        <v>2023</v>
      </c>
      <c r="F283" s="101">
        <v>2024</v>
      </c>
      <c r="G283" s="101">
        <v>2025</v>
      </c>
      <c r="H283" s="101">
        <v>2026</v>
      </c>
      <c r="I283" s="101">
        <v>2027</v>
      </c>
      <c r="J283" s="101">
        <v>2028</v>
      </c>
      <c r="K283" s="101" t="s">
        <v>90</v>
      </c>
      <c r="L283" s="160"/>
      <c r="M283" s="64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4.25" customHeight="1" thickBot="1" x14ac:dyDescent="0.35">
      <c r="A284" s="72"/>
      <c r="B284" s="143"/>
      <c r="C284" s="102"/>
      <c r="D284" s="101"/>
      <c r="E284" s="101"/>
      <c r="F284" s="101"/>
      <c r="G284" s="101"/>
      <c r="H284" s="101"/>
      <c r="I284" s="101"/>
      <c r="J284" s="101"/>
      <c r="K284" s="102"/>
      <c r="L284" s="160"/>
      <c r="M284" s="64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27.75" customHeight="1" x14ac:dyDescent="0.3">
      <c r="A285" s="72"/>
      <c r="B285" s="143"/>
      <c r="C285" s="161" t="s">
        <v>95</v>
      </c>
      <c r="D285" s="159" t="s">
        <v>96</v>
      </c>
      <c r="E285" s="28"/>
      <c r="F285" s="28"/>
      <c r="G285" s="28"/>
      <c r="H285" s="28"/>
      <c r="I285" s="28"/>
      <c r="J285" s="42"/>
      <c r="K285" s="43">
        <f t="shared" ref="K285:K290" si="103">SUM(E285:J285)</f>
        <v>0</v>
      </c>
      <c r="L285" s="107"/>
      <c r="M285" s="64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27.75" customHeight="1" x14ac:dyDescent="0.3">
      <c r="A286" s="72"/>
      <c r="B286" s="143"/>
      <c r="C286" s="161" t="s">
        <v>97</v>
      </c>
      <c r="D286" s="159" t="s">
        <v>96</v>
      </c>
      <c r="E286" s="28"/>
      <c r="F286" s="28"/>
      <c r="G286" s="28"/>
      <c r="H286" s="28"/>
      <c r="I286" s="28"/>
      <c r="J286" s="42"/>
      <c r="K286" s="44">
        <f t="shared" si="103"/>
        <v>0</v>
      </c>
      <c r="L286" s="107"/>
      <c r="M286" s="64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27.75" customHeight="1" x14ac:dyDescent="0.3">
      <c r="A287" s="72"/>
      <c r="B287" s="143"/>
      <c r="C287" s="161" t="s">
        <v>98</v>
      </c>
      <c r="D287" s="159" t="s">
        <v>96</v>
      </c>
      <c r="E287" s="45">
        <f t="shared" ref="E287:J287" si="104">E288+E289</f>
        <v>0</v>
      </c>
      <c r="F287" s="45">
        <f t="shared" si="104"/>
        <v>0</v>
      </c>
      <c r="G287" s="45">
        <f t="shared" si="104"/>
        <v>0</v>
      </c>
      <c r="H287" s="45">
        <f t="shared" si="104"/>
        <v>0</v>
      </c>
      <c r="I287" s="45">
        <f t="shared" si="104"/>
        <v>0</v>
      </c>
      <c r="J287" s="46">
        <f t="shared" si="104"/>
        <v>0</v>
      </c>
      <c r="K287" s="44">
        <f t="shared" si="103"/>
        <v>0</v>
      </c>
      <c r="L287" s="107"/>
      <c r="M287" s="64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27.75" customHeight="1" x14ac:dyDescent="0.3">
      <c r="A288" s="72"/>
      <c r="B288" s="143"/>
      <c r="C288" s="161" t="s">
        <v>99</v>
      </c>
      <c r="D288" s="159" t="s">
        <v>96</v>
      </c>
      <c r="E288" s="28"/>
      <c r="F288" s="28"/>
      <c r="G288" s="28"/>
      <c r="H288" s="28"/>
      <c r="I288" s="28"/>
      <c r="J288" s="42"/>
      <c r="K288" s="44">
        <f t="shared" si="103"/>
        <v>0</v>
      </c>
      <c r="L288" s="107"/>
      <c r="M288" s="64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27.75" customHeight="1" x14ac:dyDescent="0.3">
      <c r="A289" s="72"/>
      <c r="B289" s="143"/>
      <c r="C289" s="161" t="s">
        <v>100</v>
      </c>
      <c r="D289" s="159" t="s">
        <v>96</v>
      </c>
      <c r="E289" s="28"/>
      <c r="F289" s="28"/>
      <c r="G289" s="28"/>
      <c r="H289" s="28"/>
      <c r="I289" s="28"/>
      <c r="J289" s="42"/>
      <c r="K289" s="44">
        <f t="shared" si="103"/>
        <v>0</v>
      </c>
      <c r="L289" s="107"/>
      <c r="M289" s="64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27.75" customHeight="1" x14ac:dyDescent="0.3">
      <c r="A290" s="72"/>
      <c r="B290" s="143"/>
      <c r="C290" s="161" t="s">
        <v>101</v>
      </c>
      <c r="D290" s="159" t="s">
        <v>96</v>
      </c>
      <c r="E290" s="28"/>
      <c r="F290" s="28"/>
      <c r="G290" s="28"/>
      <c r="H290" s="28"/>
      <c r="I290" s="28"/>
      <c r="J290" s="42"/>
      <c r="K290" s="44">
        <f t="shared" si="103"/>
        <v>0</v>
      </c>
      <c r="L290" s="107"/>
      <c r="M290" s="64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27.75" customHeight="1" x14ac:dyDescent="0.3">
      <c r="A291" s="72"/>
      <c r="B291" s="143"/>
      <c r="C291" s="161" t="s">
        <v>107</v>
      </c>
      <c r="D291" s="159" t="s">
        <v>92</v>
      </c>
      <c r="E291" s="45" t="e">
        <f t="shared" ref="E291:K291" si="105">E290/(E285+E287)%</f>
        <v>#DIV/0!</v>
      </c>
      <c r="F291" s="45" t="e">
        <f t="shared" si="105"/>
        <v>#DIV/0!</v>
      </c>
      <c r="G291" s="45" t="e">
        <f t="shared" si="105"/>
        <v>#DIV/0!</v>
      </c>
      <c r="H291" s="45" t="e">
        <f t="shared" si="105"/>
        <v>#DIV/0!</v>
      </c>
      <c r="I291" s="45" t="e">
        <f t="shared" si="105"/>
        <v>#DIV/0!</v>
      </c>
      <c r="J291" s="46" t="e">
        <f t="shared" si="105"/>
        <v>#DIV/0!</v>
      </c>
      <c r="K291" s="44" t="e">
        <f t="shared" si="105"/>
        <v>#DIV/0!</v>
      </c>
      <c r="L291" s="107"/>
      <c r="M291" s="64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27.75" customHeight="1" thickBot="1" x14ac:dyDescent="0.35">
      <c r="A292" s="72"/>
      <c r="B292" s="143"/>
      <c r="C292" s="161" t="s">
        <v>102</v>
      </c>
      <c r="D292" s="159" t="s">
        <v>96</v>
      </c>
      <c r="E292" s="45">
        <f t="shared" ref="E292:K292" si="106">E285+E286+E287+E290</f>
        <v>0</v>
      </c>
      <c r="F292" s="45">
        <f t="shared" si="106"/>
        <v>0</v>
      </c>
      <c r="G292" s="45">
        <f t="shared" si="106"/>
        <v>0</v>
      </c>
      <c r="H292" s="45">
        <f t="shared" si="106"/>
        <v>0</v>
      </c>
      <c r="I292" s="45">
        <f t="shared" si="106"/>
        <v>0</v>
      </c>
      <c r="J292" s="46">
        <f t="shared" si="106"/>
        <v>0</v>
      </c>
      <c r="K292" s="47">
        <f t="shared" si="106"/>
        <v>0</v>
      </c>
      <c r="L292" s="107"/>
      <c r="M292" s="64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4.25" customHeight="1" thickBot="1" x14ac:dyDescent="0.35">
      <c r="A293" s="72"/>
      <c r="B293" s="24"/>
      <c r="C293" s="102"/>
      <c r="D293" s="101"/>
      <c r="E293" s="169"/>
      <c r="F293" s="169"/>
      <c r="G293" s="169"/>
      <c r="H293" s="169"/>
      <c r="I293" s="169"/>
      <c r="J293" s="169"/>
      <c r="K293" s="169"/>
      <c r="L293" s="14"/>
      <c r="M293" s="64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27.75" customHeight="1" x14ac:dyDescent="0.3">
      <c r="A294" s="72"/>
      <c r="B294" s="143"/>
      <c r="C294" s="161" t="s">
        <v>103</v>
      </c>
      <c r="D294" s="159" t="s">
        <v>96</v>
      </c>
      <c r="E294" s="28"/>
      <c r="F294" s="28"/>
      <c r="G294" s="28"/>
      <c r="H294" s="28"/>
      <c r="I294" s="28"/>
      <c r="J294" s="42"/>
      <c r="K294" s="43">
        <f>SUM(E294:J294)</f>
        <v>0</v>
      </c>
      <c r="L294" s="107"/>
      <c r="M294" s="64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27.75" customHeight="1" x14ac:dyDescent="0.3">
      <c r="A295" s="72"/>
      <c r="B295" s="143"/>
      <c r="C295" s="161" t="s">
        <v>104</v>
      </c>
      <c r="D295" s="159" t="s">
        <v>96</v>
      </c>
      <c r="E295" s="28"/>
      <c r="F295" s="28"/>
      <c r="G295" s="28"/>
      <c r="H295" s="28"/>
      <c r="I295" s="28"/>
      <c r="J295" s="42"/>
      <c r="K295" s="44">
        <f>SUM(E295:J295)</f>
        <v>0</v>
      </c>
      <c r="L295" s="107"/>
      <c r="M295" s="64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27.75" customHeight="1" thickBot="1" x14ac:dyDescent="0.35">
      <c r="A296" s="72"/>
      <c r="B296" s="143"/>
      <c r="C296" s="161" t="s">
        <v>105</v>
      </c>
      <c r="D296" s="159" t="s">
        <v>92</v>
      </c>
      <c r="E296" s="48" t="e">
        <f t="shared" ref="E296:K296" si="107">E294/E292%</f>
        <v>#DIV/0!</v>
      </c>
      <c r="F296" s="48" t="e">
        <f t="shared" si="107"/>
        <v>#DIV/0!</v>
      </c>
      <c r="G296" s="48" t="e">
        <f t="shared" si="107"/>
        <v>#DIV/0!</v>
      </c>
      <c r="H296" s="48" t="e">
        <f t="shared" si="107"/>
        <v>#DIV/0!</v>
      </c>
      <c r="I296" s="48" t="e">
        <f t="shared" si="107"/>
        <v>#DIV/0!</v>
      </c>
      <c r="J296" s="170" t="e">
        <f t="shared" si="107"/>
        <v>#DIV/0!</v>
      </c>
      <c r="K296" s="47" t="e">
        <f t="shared" si="107"/>
        <v>#DIV/0!</v>
      </c>
      <c r="L296" s="107"/>
      <c r="M296" s="64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44.25" customHeight="1" thickBot="1" x14ac:dyDescent="0.35">
      <c r="A297" s="72"/>
      <c r="B297" s="38"/>
      <c r="C297" s="49" t="s">
        <v>108</v>
      </c>
      <c r="D297" s="50"/>
      <c r="E297" s="51" t="str">
        <f t="shared" ref="E297:J297" si="108">IF(E294+E295=E292,"Zdroje odpovídají CUN","Zdroje jsou větší/menší než CUN")</f>
        <v>Zdroje odpovídají CUN</v>
      </c>
      <c r="F297" s="51" t="str">
        <f t="shared" si="108"/>
        <v>Zdroje odpovídají CUN</v>
      </c>
      <c r="G297" s="51" t="str">
        <f t="shared" si="108"/>
        <v>Zdroje odpovídají CUN</v>
      </c>
      <c r="H297" s="51" t="str">
        <f t="shared" si="108"/>
        <v>Zdroje odpovídají CUN</v>
      </c>
      <c r="I297" s="51" t="str">
        <f t="shared" si="108"/>
        <v>Zdroje odpovídají CUN</v>
      </c>
      <c r="J297" s="52" t="str">
        <f t="shared" si="108"/>
        <v>Zdroje odpovídají CUN</v>
      </c>
      <c r="K297" s="50"/>
      <c r="L297" s="163"/>
      <c r="M297" s="64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4.25" customHeight="1" x14ac:dyDescent="0.3">
      <c r="A298" s="7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64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4.25" customHeight="1" x14ac:dyDescent="0.3">
      <c r="A299" s="72"/>
      <c r="B299" s="164"/>
      <c r="C299" s="165"/>
      <c r="D299" s="166"/>
      <c r="E299" s="167"/>
      <c r="F299" s="221" t="str">
        <f>'Základní údaje'!D53</f>
        <v>Název účastníka</v>
      </c>
      <c r="G299" s="197"/>
      <c r="H299" s="167"/>
      <c r="I299" s="167"/>
      <c r="J299" s="167"/>
      <c r="K299" s="167"/>
      <c r="L299" s="168"/>
      <c r="M299" s="64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4.25" customHeight="1" x14ac:dyDescent="0.3">
      <c r="A300" s="72"/>
      <c r="B300" s="143"/>
      <c r="C300" s="102"/>
      <c r="D300" s="101"/>
      <c r="E300" s="101">
        <v>2023</v>
      </c>
      <c r="F300" s="101">
        <v>2024</v>
      </c>
      <c r="G300" s="101">
        <v>2025</v>
      </c>
      <c r="H300" s="101">
        <v>2026</v>
      </c>
      <c r="I300" s="101">
        <v>2027</v>
      </c>
      <c r="J300" s="101">
        <v>2028</v>
      </c>
      <c r="K300" s="101" t="s">
        <v>90</v>
      </c>
      <c r="L300" s="160"/>
      <c r="M300" s="64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4.25" customHeight="1" thickBot="1" x14ac:dyDescent="0.35">
      <c r="A301" s="72"/>
      <c r="B301" s="143"/>
      <c r="C301" s="102"/>
      <c r="D301" s="101"/>
      <c r="E301" s="101"/>
      <c r="F301" s="101"/>
      <c r="G301" s="101"/>
      <c r="H301" s="101"/>
      <c r="I301" s="101"/>
      <c r="J301" s="101"/>
      <c r="K301" s="102"/>
      <c r="L301" s="160"/>
      <c r="M301" s="64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27.75" customHeight="1" x14ac:dyDescent="0.3">
      <c r="A302" s="72"/>
      <c r="B302" s="143"/>
      <c r="C302" s="161" t="s">
        <v>95</v>
      </c>
      <c r="D302" s="159" t="s">
        <v>96</v>
      </c>
      <c r="E302" s="28"/>
      <c r="F302" s="28"/>
      <c r="G302" s="28"/>
      <c r="H302" s="28"/>
      <c r="I302" s="28"/>
      <c r="J302" s="42"/>
      <c r="K302" s="43">
        <f t="shared" ref="K302:K307" si="109">SUM(E302:J302)</f>
        <v>0</v>
      </c>
      <c r="L302" s="107"/>
      <c r="M302" s="64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27.75" customHeight="1" x14ac:dyDescent="0.3">
      <c r="A303" s="72"/>
      <c r="B303" s="143"/>
      <c r="C303" s="161" t="s">
        <v>97</v>
      </c>
      <c r="D303" s="159" t="s">
        <v>96</v>
      </c>
      <c r="E303" s="28"/>
      <c r="F303" s="28"/>
      <c r="G303" s="28"/>
      <c r="H303" s="28"/>
      <c r="I303" s="28"/>
      <c r="J303" s="42"/>
      <c r="K303" s="44">
        <f t="shared" si="109"/>
        <v>0</v>
      </c>
      <c r="L303" s="107"/>
      <c r="M303" s="64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27.75" customHeight="1" x14ac:dyDescent="0.3">
      <c r="A304" s="72"/>
      <c r="B304" s="143"/>
      <c r="C304" s="161" t="s">
        <v>98</v>
      </c>
      <c r="D304" s="159" t="s">
        <v>96</v>
      </c>
      <c r="E304" s="45">
        <f t="shared" ref="E304:J304" si="110">E305+E306</f>
        <v>0</v>
      </c>
      <c r="F304" s="45">
        <f t="shared" si="110"/>
        <v>0</v>
      </c>
      <c r="G304" s="45">
        <f t="shared" si="110"/>
        <v>0</v>
      </c>
      <c r="H304" s="45">
        <f t="shared" si="110"/>
        <v>0</v>
      </c>
      <c r="I304" s="45">
        <f t="shared" si="110"/>
        <v>0</v>
      </c>
      <c r="J304" s="46">
        <f t="shared" si="110"/>
        <v>0</v>
      </c>
      <c r="K304" s="44">
        <f t="shared" si="109"/>
        <v>0</v>
      </c>
      <c r="L304" s="107"/>
      <c r="M304" s="64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27.75" customHeight="1" x14ac:dyDescent="0.3">
      <c r="A305" s="72"/>
      <c r="B305" s="143"/>
      <c r="C305" s="161" t="s">
        <v>99</v>
      </c>
      <c r="D305" s="159" t="s">
        <v>96</v>
      </c>
      <c r="E305" s="28"/>
      <c r="F305" s="28"/>
      <c r="G305" s="28"/>
      <c r="H305" s="28"/>
      <c r="I305" s="28"/>
      <c r="J305" s="42"/>
      <c r="K305" s="44">
        <f t="shared" si="109"/>
        <v>0</v>
      </c>
      <c r="L305" s="107"/>
      <c r="M305" s="64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27.75" customHeight="1" x14ac:dyDescent="0.3">
      <c r="A306" s="72"/>
      <c r="B306" s="143"/>
      <c r="C306" s="161" t="s">
        <v>100</v>
      </c>
      <c r="D306" s="159" t="s">
        <v>96</v>
      </c>
      <c r="E306" s="28"/>
      <c r="F306" s="28"/>
      <c r="G306" s="28"/>
      <c r="H306" s="28"/>
      <c r="I306" s="28"/>
      <c r="J306" s="42"/>
      <c r="K306" s="44">
        <f t="shared" si="109"/>
        <v>0</v>
      </c>
      <c r="L306" s="107"/>
      <c r="M306" s="64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27.75" customHeight="1" x14ac:dyDescent="0.3">
      <c r="A307" s="72"/>
      <c r="B307" s="143"/>
      <c r="C307" s="161" t="s">
        <v>101</v>
      </c>
      <c r="D307" s="159" t="s">
        <v>96</v>
      </c>
      <c r="E307" s="28"/>
      <c r="F307" s="28"/>
      <c r="G307" s="28"/>
      <c r="H307" s="28"/>
      <c r="I307" s="28"/>
      <c r="J307" s="42"/>
      <c r="K307" s="44">
        <f t="shared" si="109"/>
        <v>0</v>
      </c>
      <c r="L307" s="107"/>
      <c r="M307" s="64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27.75" customHeight="1" x14ac:dyDescent="0.3">
      <c r="A308" s="72"/>
      <c r="B308" s="143"/>
      <c r="C308" s="161" t="s">
        <v>107</v>
      </c>
      <c r="D308" s="159" t="s">
        <v>92</v>
      </c>
      <c r="E308" s="45" t="e">
        <f t="shared" ref="E308:K308" si="111">E307/(E302+E304)%</f>
        <v>#DIV/0!</v>
      </c>
      <c r="F308" s="45" t="e">
        <f t="shared" si="111"/>
        <v>#DIV/0!</v>
      </c>
      <c r="G308" s="45" t="e">
        <f t="shared" si="111"/>
        <v>#DIV/0!</v>
      </c>
      <c r="H308" s="45" t="e">
        <f t="shared" si="111"/>
        <v>#DIV/0!</v>
      </c>
      <c r="I308" s="45" t="e">
        <f t="shared" si="111"/>
        <v>#DIV/0!</v>
      </c>
      <c r="J308" s="46" t="e">
        <f t="shared" si="111"/>
        <v>#DIV/0!</v>
      </c>
      <c r="K308" s="44" t="e">
        <f t="shared" si="111"/>
        <v>#DIV/0!</v>
      </c>
      <c r="L308" s="107"/>
      <c r="M308" s="64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27.75" customHeight="1" thickBot="1" x14ac:dyDescent="0.35">
      <c r="A309" s="72"/>
      <c r="B309" s="143"/>
      <c r="C309" s="161" t="s">
        <v>102</v>
      </c>
      <c r="D309" s="159" t="s">
        <v>96</v>
      </c>
      <c r="E309" s="45">
        <f t="shared" ref="E309:K309" si="112">E302+E303+E304+E307</f>
        <v>0</v>
      </c>
      <c r="F309" s="45">
        <f t="shared" si="112"/>
        <v>0</v>
      </c>
      <c r="G309" s="45">
        <f t="shared" si="112"/>
        <v>0</v>
      </c>
      <c r="H309" s="45">
        <f t="shared" si="112"/>
        <v>0</v>
      </c>
      <c r="I309" s="45">
        <f t="shared" si="112"/>
        <v>0</v>
      </c>
      <c r="J309" s="46">
        <f t="shared" si="112"/>
        <v>0</v>
      </c>
      <c r="K309" s="47">
        <f t="shared" si="112"/>
        <v>0</v>
      </c>
      <c r="L309" s="107"/>
      <c r="M309" s="64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4.25" customHeight="1" thickBot="1" x14ac:dyDescent="0.35">
      <c r="A310" s="72"/>
      <c r="B310" s="24"/>
      <c r="C310" s="102"/>
      <c r="D310" s="101"/>
      <c r="E310" s="169"/>
      <c r="F310" s="169"/>
      <c r="G310" s="169"/>
      <c r="H310" s="169"/>
      <c r="I310" s="169"/>
      <c r="J310" s="169"/>
      <c r="K310" s="169"/>
      <c r="L310" s="14"/>
      <c r="M310" s="64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27.75" customHeight="1" x14ac:dyDescent="0.3">
      <c r="A311" s="72"/>
      <c r="B311" s="143"/>
      <c r="C311" s="161" t="s">
        <v>103</v>
      </c>
      <c r="D311" s="159" t="s">
        <v>96</v>
      </c>
      <c r="E311" s="28"/>
      <c r="F311" s="28"/>
      <c r="G311" s="28"/>
      <c r="H311" s="28"/>
      <c r="I311" s="28"/>
      <c r="J311" s="42"/>
      <c r="K311" s="43">
        <f>SUM(E311:J311)</f>
        <v>0</v>
      </c>
      <c r="L311" s="107"/>
      <c r="M311" s="64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27.75" customHeight="1" x14ac:dyDescent="0.3">
      <c r="A312" s="72"/>
      <c r="B312" s="143"/>
      <c r="C312" s="161" t="s">
        <v>104</v>
      </c>
      <c r="D312" s="159" t="s">
        <v>96</v>
      </c>
      <c r="E312" s="28"/>
      <c r="F312" s="28"/>
      <c r="G312" s="28"/>
      <c r="H312" s="28"/>
      <c r="I312" s="28"/>
      <c r="J312" s="42"/>
      <c r="K312" s="44">
        <f>SUM(E312:J312)</f>
        <v>0</v>
      </c>
      <c r="L312" s="107"/>
      <c r="M312" s="64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27.75" customHeight="1" thickBot="1" x14ac:dyDescent="0.35">
      <c r="A313" s="72"/>
      <c r="B313" s="143"/>
      <c r="C313" s="161" t="s">
        <v>105</v>
      </c>
      <c r="D313" s="159" t="s">
        <v>92</v>
      </c>
      <c r="E313" s="48" t="e">
        <f t="shared" ref="E313:K313" si="113">E311/E309%</f>
        <v>#DIV/0!</v>
      </c>
      <c r="F313" s="48" t="e">
        <f t="shared" si="113"/>
        <v>#DIV/0!</v>
      </c>
      <c r="G313" s="48" t="e">
        <f t="shared" si="113"/>
        <v>#DIV/0!</v>
      </c>
      <c r="H313" s="48" t="e">
        <f t="shared" si="113"/>
        <v>#DIV/0!</v>
      </c>
      <c r="I313" s="48" t="e">
        <f t="shared" si="113"/>
        <v>#DIV/0!</v>
      </c>
      <c r="J313" s="170" t="e">
        <f t="shared" si="113"/>
        <v>#DIV/0!</v>
      </c>
      <c r="K313" s="47" t="e">
        <f t="shared" si="113"/>
        <v>#DIV/0!</v>
      </c>
      <c r="L313" s="107"/>
      <c r="M313" s="64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44.25" customHeight="1" thickBot="1" x14ac:dyDescent="0.35">
      <c r="A314" s="72"/>
      <c r="B314" s="38"/>
      <c r="C314" s="49" t="s">
        <v>108</v>
      </c>
      <c r="D314" s="50"/>
      <c r="E314" s="51" t="str">
        <f t="shared" ref="E314:J314" si="114">IF(E311+E312=E309,"Zdroje odpovídají CUN","Zdroje jsou větší/menší než CUN")</f>
        <v>Zdroje odpovídají CUN</v>
      </c>
      <c r="F314" s="51" t="str">
        <f t="shared" si="114"/>
        <v>Zdroje odpovídají CUN</v>
      </c>
      <c r="G314" s="51" t="str">
        <f t="shared" si="114"/>
        <v>Zdroje odpovídají CUN</v>
      </c>
      <c r="H314" s="51" t="str">
        <f t="shared" si="114"/>
        <v>Zdroje odpovídají CUN</v>
      </c>
      <c r="I314" s="51" t="str">
        <f t="shared" si="114"/>
        <v>Zdroje odpovídají CUN</v>
      </c>
      <c r="J314" s="52" t="str">
        <f t="shared" si="114"/>
        <v>Zdroje odpovídají CUN</v>
      </c>
      <c r="K314" s="50"/>
      <c r="L314" s="163"/>
      <c r="M314" s="64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4.25" customHeight="1" x14ac:dyDescent="0.3">
      <c r="A315" s="7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64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4.25" customHeight="1" x14ac:dyDescent="0.3">
      <c r="A316" s="72"/>
      <c r="B316" s="164"/>
      <c r="C316" s="165"/>
      <c r="D316" s="166"/>
      <c r="E316" s="167"/>
      <c r="F316" s="221" t="str">
        <f>'Základní údaje'!D54</f>
        <v>Název účastníka</v>
      </c>
      <c r="G316" s="197"/>
      <c r="H316" s="167"/>
      <c r="I316" s="167"/>
      <c r="J316" s="167"/>
      <c r="K316" s="167"/>
      <c r="L316" s="168"/>
      <c r="M316" s="64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4.25" customHeight="1" x14ac:dyDescent="0.3">
      <c r="A317" s="72"/>
      <c r="B317" s="143"/>
      <c r="C317" s="102"/>
      <c r="D317" s="101"/>
      <c r="E317" s="101">
        <v>2023</v>
      </c>
      <c r="F317" s="101">
        <v>2024</v>
      </c>
      <c r="G317" s="101">
        <v>2025</v>
      </c>
      <c r="H317" s="101">
        <v>2026</v>
      </c>
      <c r="I317" s="101">
        <v>2027</v>
      </c>
      <c r="J317" s="101">
        <v>2028</v>
      </c>
      <c r="K317" s="101" t="s">
        <v>90</v>
      </c>
      <c r="L317" s="160"/>
      <c r="M317" s="64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4.25" customHeight="1" thickBot="1" x14ac:dyDescent="0.35">
      <c r="A318" s="72"/>
      <c r="B318" s="143"/>
      <c r="C318" s="102"/>
      <c r="D318" s="101"/>
      <c r="E318" s="101"/>
      <c r="F318" s="101"/>
      <c r="G318" s="101"/>
      <c r="H318" s="101"/>
      <c r="I318" s="101"/>
      <c r="J318" s="101"/>
      <c r="K318" s="102"/>
      <c r="L318" s="160"/>
      <c r="M318" s="64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27.75" customHeight="1" x14ac:dyDescent="0.3">
      <c r="A319" s="72"/>
      <c r="B319" s="143"/>
      <c r="C319" s="161" t="s">
        <v>95</v>
      </c>
      <c r="D319" s="159" t="s">
        <v>96</v>
      </c>
      <c r="E319" s="28"/>
      <c r="F319" s="28"/>
      <c r="G319" s="28"/>
      <c r="H319" s="28"/>
      <c r="I319" s="28"/>
      <c r="J319" s="42"/>
      <c r="K319" s="43">
        <f t="shared" ref="K319:K324" si="115">SUM(E319:J319)</f>
        <v>0</v>
      </c>
      <c r="L319" s="107"/>
      <c r="M319" s="64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27.75" customHeight="1" x14ac:dyDescent="0.3">
      <c r="A320" s="72"/>
      <c r="B320" s="143"/>
      <c r="C320" s="161" t="s">
        <v>97</v>
      </c>
      <c r="D320" s="159" t="s">
        <v>96</v>
      </c>
      <c r="E320" s="28"/>
      <c r="F320" s="28"/>
      <c r="G320" s="28"/>
      <c r="H320" s="28"/>
      <c r="I320" s="28"/>
      <c r="J320" s="42"/>
      <c r="K320" s="44">
        <f t="shared" si="115"/>
        <v>0</v>
      </c>
      <c r="L320" s="107"/>
      <c r="M320" s="64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27.75" customHeight="1" x14ac:dyDescent="0.3">
      <c r="A321" s="72"/>
      <c r="B321" s="143"/>
      <c r="C321" s="161" t="s">
        <v>98</v>
      </c>
      <c r="D321" s="159" t="s">
        <v>96</v>
      </c>
      <c r="E321" s="45">
        <f t="shared" ref="E321:J321" si="116">E322+E323</f>
        <v>0</v>
      </c>
      <c r="F321" s="45">
        <f t="shared" si="116"/>
        <v>0</v>
      </c>
      <c r="G321" s="45">
        <f t="shared" si="116"/>
        <v>0</v>
      </c>
      <c r="H321" s="45">
        <f t="shared" si="116"/>
        <v>0</v>
      </c>
      <c r="I321" s="45">
        <f t="shared" si="116"/>
        <v>0</v>
      </c>
      <c r="J321" s="46">
        <f t="shared" si="116"/>
        <v>0</v>
      </c>
      <c r="K321" s="44">
        <f t="shared" si="115"/>
        <v>0</v>
      </c>
      <c r="L321" s="107"/>
      <c r="M321" s="64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27.75" customHeight="1" x14ac:dyDescent="0.3">
      <c r="A322" s="72"/>
      <c r="B322" s="143"/>
      <c r="C322" s="161" t="s">
        <v>99</v>
      </c>
      <c r="D322" s="159" t="s">
        <v>96</v>
      </c>
      <c r="E322" s="28"/>
      <c r="F322" s="28"/>
      <c r="G322" s="28"/>
      <c r="H322" s="28"/>
      <c r="I322" s="28"/>
      <c r="J322" s="42"/>
      <c r="K322" s="44">
        <f t="shared" si="115"/>
        <v>0</v>
      </c>
      <c r="L322" s="107"/>
      <c r="M322" s="64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27.75" customHeight="1" x14ac:dyDescent="0.3">
      <c r="A323" s="72"/>
      <c r="B323" s="143"/>
      <c r="C323" s="161" t="s">
        <v>100</v>
      </c>
      <c r="D323" s="159" t="s">
        <v>96</v>
      </c>
      <c r="E323" s="28"/>
      <c r="F323" s="28"/>
      <c r="G323" s="28"/>
      <c r="H323" s="28"/>
      <c r="I323" s="28"/>
      <c r="J323" s="42"/>
      <c r="K323" s="44">
        <f t="shared" si="115"/>
        <v>0</v>
      </c>
      <c r="L323" s="107"/>
      <c r="M323" s="64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27.75" customHeight="1" x14ac:dyDescent="0.3">
      <c r="A324" s="72"/>
      <c r="B324" s="143"/>
      <c r="C324" s="161" t="s">
        <v>101</v>
      </c>
      <c r="D324" s="159" t="s">
        <v>96</v>
      </c>
      <c r="E324" s="28"/>
      <c r="F324" s="28"/>
      <c r="G324" s="28"/>
      <c r="H324" s="28"/>
      <c r="I324" s="28"/>
      <c r="J324" s="42"/>
      <c r="K324" s="44">
        <f t="shared" si="115"/>
        <v>0</v>
      </c>
      <c r="L324" s="107"/>
      <c r="M324" s="64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27.75" customHeight="1" x14ac:dyDescent="0.3">
      <c r="A325" s="72"/>
      <c r="B325" s="143"/>
      <c r="C325" s="161" t="s">
        <v>107</v>
      </c>
      <c r="D325" s="159" t="s">
        <v>92</v>
      </c>
      <c r="E325" s="45" t="e">
        <f t="shared" ref="E325:K325" si="117">E324/(E319+E321)%</f>
        <v>#DIV/0!</v>
      </c>
      <c r="F325" s="45" t="e">
        <f t="shared" si="117"/>
        <v>#DIV/0!</v>
      </c>
      <c r="G325" s="45" t="e">
        <f t="shared" si="117"/>
        <v>#DIV/0!</v>
      </c>
      <c r="H325" s="45" t="e">
        <f t="shared" si="117"/>
        <v>#DIV/0!</v>
      </c>
      <c r="I325" s="45" t="e">
        <f t="shared" si="117"/>
        <v>#DIV/0!</v>
      </c>
      <c r="J325" s="46" t="e">
        <f t="shared" si="117"/>
        <v>#DIV/0!</v>
      </c>
      <c r="K325" s="44" t="e">
        <f t="shared" si="117"/>
        <v>#DIV/0!</v>
      </c>
      <c r="L325" s="107"/>
      <c r="M325" s="64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27.75" customHeight="1" thickBot="1" x14ac:dyDescent="0.35">
      <c r="A326" s="72"/>
      <c r="B326" s="143"/>
      <c r="C326" s="161" t="s">
        <v>102</v>
      </c>
      <c r="D326" s="159" t="s">
        <v>96</v>
      </c>
      <c r="E326" s="45">
        <f t="shared" ref="E326:K326" si="118">E319+E320+E321+E324</f>
        <v>0</v>
      </c>
      <c r="F326" s="45">
        <f t="shared" si="118"/>
        <v>0</v>
      </c>
      <c r="G326" s="45">
        <f t="shared" si="118"/>
        <v>0</v>
      </c>
      <c r="H326" s="45">
        <f t="shared" si="118"/>
        <v>0</v>
      </c>
      <c r="I326" s="45">
        <f t="shared" si="118"/>
        <v>0</v>
      </c>
      <c r="J326" s="46">
        <f t="shared" si="118"/>
        <v>0</v>
      </c>
      <c r="K326" s="47">
        <f t="shared" si="118"/>
        <v>0</v>
      </c>
      <c r="L326" s="107"/>
      <c r="M326" s="64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4.25" customHeight="1" thickBot="1" x14ac:dyDescent="0.35">
      <c r="A327" s="72"/>
      <c r="B327" s="24"/>
      <c r="C327" s="102"/>
      <c r="D327" s="101"/>
      <c r="E327" s="169"/>
      <c r="F327" s="169"/>
      <c r="G327" s="169"/>
      <c r="H327" s="169"/>
      <c r="I327" s="169"/>
      <c r="J327" s="169"/>
      <c r="K327" s="169"/>
      <c r="L327" s="14"/>
      <c r="M327" s="64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27.75" customHeight="1" x14ac:dyDescent="0.3">
      <c r="A328" s="72"/>
      <c r="B328" s="143"/>
      <c r="C328" s="161" t="s">
        <v>103</v>
      </c>
      <c r="D328" s="159" t="s">
        <v>96</v>
      </c>
      <c r="E328" s="28"/>
      <c r="F328" s="28"/>
      <c r="G328" s="28"/>
      <c r="H328" s="28"/>
      <c r="I328" s="28"/>
      <c r="J328" s="42"/>
      <c r="K328" s="43">
        <f>SUM(E328:J328)</f>
        <v>0</v>
      </c>
      <c r="L328" s="107"/>
      <c r="M328" s="64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27.75" customHeight="1" x14ac:dyDescent="0.3">
      <c r="A329" s="72"/>
      <c r="B329" s="143"/>
      <c r="C329" s="161" t="s">
        <v>104</v>
      </c>
      <c r="D329" s="159" t="s">
        <v>96</v>
      </c>
      <c r="E329" s="28"/>
      <c r="F329" s="28"/>
      <c r="G329" s="28"/>
      <c r="H329" s="28"/>
      <c r="I329" s="28"/>
      <c r="J329" s="42"/>
      <c r="K329" s="44">
        <f>SUM(E329:J329)</f>
        <v>0</v>
      </c>
      <c r="L329" s="107"/>
      <c r="M329" s="64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27.75" customHeight="1" thickBot="1" x14ac:dyDescent="0.35">
      <c r="A330" s="72"/>
      <c r="B330" s="143"/>
      <c r="C330" s="161" t="s">
        <v>105</v>
      </c>
      <c r="D330" s="159" t="s">
        <v>92</v>
      </c>
      <c r="E330" s="48" t="e">
        <f t="shared" ref="E330:K330" si="119">E328/E326%</f>
        <v>#DIV/0!</v>
      </c>
      <c r="F330" s="48" t="e">
        <f t="shared" si="119"/>
        <v>#DIV/0!</v>
      </c>
      <c r="G330" s="48" t="e">
        <f t="shared" si="119"/>
        <v>#DIV/0!</v>
      </c>
      <c r="H330" s="48" t="e">
        <f t="shared" si="119"/>
        <v>#DIV/0!</v>
      </c>
      <c r="I330" s="48" t="e">
        <f t="shared" si="119"/>
        <v>#DIV/0!</v>
      </c>
      <c r="J330" s="170" t="e">
        <f t="shared" si="119"/>
        <v>#DIV/0!</v>
      </c>
      <c r="K330" s="47" t="e">
        <f t="shared" si="119"/>
        <v>#DIV/0!</v>
      </c>
      <c r="L330" s="107"/>
      <c r="M330" s="64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44.25" customHeight="1" thickBot="1" x14ac:dyDescent="0.35">
      <c r="A331" s="72"/>
      <c r="B331" s="38"/>
      <c r="C331" s="49" t="s">
        <v>108</v>
      </c>
      <c r="D331" s="50"/>
      <c r="E331" s="51" t="str">
        <f t="shared" ref="E331:J331" si="120">IF(E328+E329=E326,"Zdroje odpovídají CUN","Zdroje jsou větší/menší než CUN")</f>
        <v>Zdroje odpovídají CUN</v>
      </c>
      <c r="F331" s="51" t="str">
        <f t="shared" si="120"/>
        <v>Zdroje odpovídají CUN</v>
      </c>
      <c r="G331" s="51" t="str">
        <f t="shared" si="120"/>
        <v>Zdroje odpovídají CUN</v>
      </c>
      <c r="H331" s="51" t="str">
        <f t="shared" si="120"/>
        <v>Zdroje odpovídají CUN</v>
      </c>
      <c r="I331" s="51" t="str">
        <f t="shared" si="120"/>
        <v>Zdroje odpovídají CUN</v>
      </c>
      <c r="J331" s="52" t="str">
        <f t="shared" si="120"/>
        <v>Zdroje odpovídají CUN</v>
      </c>
      <c r="K331" s="50"/>
      <c r="L331" s="163"/>
      <c r="M331" s="64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4.25" customHeight="1" x14ac:dyDescent="0.3">
      <c r="A332" s="7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64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4.25" customHeight="1" x14ac:dyDescent="0.3">
      <c r="A333" s="72"/>
      <c r="B333" s="164"/>
      <c r="C333" s="165"/>
      <c r="D333" s="166"/>
      <c r="E333" s="167"/>
      <c r="F333" s="221" t="str">
        <f>'Základní údaje'!D55</f>
        <v>Název účastníka</v>
      </c>
      <c r="G333" s="197"/>
      <c r="H333" s="167"/>
      <c r="I333" s="167"/>
      <c r="J333" s="167"/>
      <c r="K333" s="167"/>
      <c r="L333" s="168"/>
      <c r="M333" s="64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4.25" customHeight="1" x14ac:dyDescent="0.3">
      <c r="A334" s="72"/>
      <c r="B334" s="143"/>
      <c r="C334" s="102"/>
      <c r="D334" s="101"/>
      <c r="E334" s="101">
        <v>2023</v>
      </c>
      <c r="F334" s="101">
        <v>2024</v>
      </c>
      <c r="G334" s="101">
        <v>2025</v>
      </c>
      <c r="H334" s="101">
        <v>2026</v>
      </c>
      <c r="I334" s="101">
        <v>2027</v>
      </c>
      <c r="J334" s="101">
        <v>2028</v>
      </c>
      <c r="K334" s="101" t="s">
        <v>90</v>
      </c>
      <c r="L334" s="160"/>
      <c r="M334" s="64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4.25" customHeight="1" thickBot="1" x14ac:dyDescent="0.35">
      <c r="A335" s="72"/>
      <c r="B335" s="143"/>
      <c r="C335" s="102"/>
      <c r="D335" s="101"/>
      <c r="E335" s="101"/>
      <c r="F335" s="101"/>
      <c r="G335" s="101"/>
      <c r="H335" s="101"/>
      <c r="I335" s="101"/>
      <c r="J335" s="101"/>
      <c r="K335" s="102"/>
      <c r="L335" s="160"/>
      <c r="M335" s="64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27.75" customHeight="1" x14ac:dyDescent="0.3">
      <c r="A336" s="72"/>
      <c r="B336" s="143"/>
      <c r="C336" s="161" t="s">
        <v>95</v>
      </c>
      <c r="D336" s="159" t="s">
        <v>96</v>
      </c>
      <c r="E336" s="28"/>
      <c r="F336" s="28"/>
      <c r="G336" s="28"/>
      <c r="H336" s="28"/>
      <c r="I336" s="28"/>
      <c r="J336" s="42"/>
      <c r="K336" s="43">
        <f t="shared" ref="K336:K341" si="121">SUM(E336:J336)</f>
        <v>0</v>
      </c>
      <c r="L336" s="107"/>
      <c r="M336" s="64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27.75" customHeight="1" x14ac:dyDescent="0.3">
      <c r="A337" s="72"/>
      <c r="B337" s="143"/>
      <c r="C337" s="161" t="s">
        <v>97</v>
      </c>
      <c r="D337" s="159" t="s">
        <v>96</v>
      </c>
      <c r="E337" s="28"/>
      <c r="F337" s="28"/>
      <c r="G337" s="28"/>
      <c r="H337" s="28"/>
      <c r="I337" s="28"/>
      <c r="J337" s="42"/>
      <c r="K337" s="44">
        <f t="shared" si="121"/>
        <v>0</v>
      </c>
      <c r="L337" s="107"/>
      <c r="M337" s="64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27.75" customHeight="1" x14ac:dyDescent="0.3">
      <c r="A338" s="72"/>
      <c r="B338" s="143"/>
      <c r="C338" s="161" t="s">
        <v>98</v>
      </c>
      <c r="D338" s="159" t="s">
        <v>96</v>
      </c>
      <c r="E338" s="45">
        <f t="shared" ref="E338:J338" si="122">E339+E340</f>
        <v>0</v>
      </c>
      <c r="F338" s="45">
        <f t="shared" si="122"/>
        <v>0</v>
      </c>
      <c r="G338" s="45">
        <f t="shared" si="122"/>
        <v>0</v>
      </c>
      <c r="H338" s="45">
        <f t="shared" si="122"/>
        <v>0</v>
      </c>
      <c r="I338" s="45">
        <f t="shared" si="122"/>
        <v>0</v>
      </c>
      <c r="J338" s="46">
        <f t="shared" si="122"/>
        <v>0</v>
      </c>
      <c r="K338" s="44">
        <f t="shared" si="121"/>
        <v>0</v>
      </c>
      <c r="L338" s="107"/>
      <c r="M338" s="64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27.75" customHeight="1" x14ac:dyDescent="0.3">
      <c r="A339" s="72"/>
      <c r="B339" s="143"/>
      <c r="C339" s="161" t="s">
        <v>99</v>
      </c>
      <c r="D339" s="159" t="s">
        <v>96</v>
      </c>
      <c r="E339" s="28"/>
      <c r="F339" s="28"/>
      <c r="G339" s="28"/>
      <c r="H339" s="28"/>
      <c r="I339" s="28"/>
      <c r="J339" s="42"/>
      <c r="K339" s="44">
        <f t="shared" si="121"/>
        <v>0</v>
      </c>
      <c r="L339" s="107"/>
      <c r="M339" s="64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27.75" customHeight="1" x14ac:dyDescent="0.3">
      <c r="A340" s="72"/>
      <c r="B340" s="143"/>
      <c r="C340" s="161" t="s">
        <v>100</v>
      </c>
      <c r="D340" s="159" t="s">
        <v>96</v>
      </c>
      <c r="E340" s="28"/>
      <c r="F340" s="28"/>
      <c r="G340" s="28"/>
      <c r="H340" s="28"/>
      <c r="I340" s="28"/>
      <c r="J340" s="42"/>
      <c r="K340" s="44">
        <f t="shared" si="121"/>
        <v>0</v>
      </c>
      <c r="L340" s="107"/>
      <c r="M340" s="64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27.75" customHeight="1" x14ac:dyDescent="0.3">
      <c r="A341" s="72"/>
      <c r="B341" s="143"/>
      <c r="C341" s="161" t="s">
        <v>101</v>
      </c>
      <c r="D341" s="159" t="s">
        <v>96</v>
      </c>
      <c r="E341" s="28"/>
      <c r="F341" s="28"/>
      <c r="G341" s="28"/>
      <c r="H341" s="28"/>
      <c r="I341" s="28"/>
      <c r="J341" s="42"/>
      <c r="K341" s="44">
        <f t="shared" si="121"/>
        <v>0</v>
      </c>
      <c r="L341" s="107"/>
      <c r="M341" s="64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27.75" customHeight="1" x14ac:dyDescent="0.3">
      <c r="A342" s="72"/>
      <c r="B342" s="143"/>
      <c r="C342" s="161" t="s">
        <v>107</v>
      </c>
      <c r="D342" s="159" t="s">
        <v>92</v>
      </c>
      <c r="E342" s="45" t="e">
        <f t="shared" ref="E342:K342" si="123">E341/(E336+E338)%</f>
        <v>#DIV/0!</v>
      </c>
      <c r="F342" s="45" t="e">
        <f t="shared" si="123"/>
        <v>#DIV/0!</v>
      </c>
      <c r="G342" s="45" t="e">
        <f t="shared" si="123"/>
        <v>#DIV/0!</v>
      </c>
      <c r="H342" s="45" t="e">
        <f t="shared" si="123"/>
        <v>#DIV/0!</v>
      </c>
      <c r="I342" s="45" t="e">
        <f t="shared" si="123"/>
        <v>#DIV/0!</v>
      </c>
      <c r="J342" s="46" t="e">
        <f t="shared" si="123"/>
        <v>#DIV/0!</v>
      </c>
      <c r="K342" s="44" t="e">
        <f t="shared" si="123"/>
        <v>#DIV/0!</v>
      </c>
      <c r="L342" s="107"/>
      <c r="M342" s="64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27.75" customHeight="1" thickBot="1" x14ac:dyDescent="0.35">
      <c r="A343" s="72"/>
      <c r="B343" s="143"/>
      <c r="C343" s="161" t="s">
        <v>102</v>
      </c>
      <c r="D343" s="159" t="s">
        <v>96</v>
      </c>
      <c r="E343" s="45">
        <f t="shared" ref="E343:K343" si="124">E336+E337+E338+E341</f>
        <v>0</v>
      </c>
      <c r="F343" s="45">
        <f t="shared" si="124"/>
        <v>0</v>
      </c>
      <c r="G343" s="45">
        <f t="shared" si="124"/>
        <v>0</v>
      </c>
      <c r="H343" s="45">
        <f t="shared" si="124"/>
        <v>0</v>
      </c>
      <c r="I343" s="45">
        <f t="shared" si="124"/>
        <v>0</v>
      </c>
      <c r="J343" s="46">
        <f t="shared" si="124"/>
        <v>0</v>
      </c>
      <c r="K343" s="47">
        <f t="shared" si="124"/>
        <v>0</v>
      </c>
      <c r="L343" s="107"/>
      <c r="M343" s="64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4.25" customHeight="1" thickBot="1" x14ac:dyDescent="0.35">
      <c r="A344" s="72"/>
      <c r="B344" s="24"/>
      <c r="C344" s="102"/>
      <c r="D344" s="101"/>
      <c r="E344" s="169"/>
      <c r="F344" s="169"/>
      <c r="G344" s="169"/>
      <c r="H344" s="169"/>
      <c r="I344" s="169"/>
      <c r="J344" s="169"/>
      <c r="K344" s="169"/>
      <c r="L344" s="14"/>
      <c r="M344" s="64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27.75" customHeight="1" x14ac:dyDescent="0.3">
      <c r="A345" s="72"/>
      <c r="B345" s="143"/>
      <c r="C345" s="161" t="s">
        <v>103</v>
      </c>
      <c r="D345" s="159" t="s">
        <v>96</v>
      </c>
      <c r="E345" s="28"/>
      <c r="F345" s="28"/>
      <c r="G345" s="28"/>
      <c r="H345" s="28"/>
      <c r="I345" s="28"/>
      <c r="J345" s="42"/>
      <c r="K345" s="43">
        <f>SUM(E345:J345)</f>
        <v>0</v>
      </c>
      <c r="L345" s="107"/>
      <c r="M345" s="64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27.75" customHeight="1" x14ac:dyDescent="0.3">
      <c r="A346" s="72"/>
      <c r="B346" s="143"/>
      <c r="C346" s="161" t="s">
        <v>104</v>
      </c>
      <c r="D346" s="159" t="s">
        <v>96</v>
      </c>
      <c r="E346" s="28"/>
      <c r="F346" s="28"/>
      <c r="G346" s="28"/>
      <c r="H346" s="28"/>
      <c r="I346" s="28"/>
      <c r="J346" s="42"/>
      <c r="K346" s="44">
        <f>SUM(E346:J346)</f>
        <v>0</v>
      </c>
      <c r="L346" s="107"/>
      <c r="M346" s="64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27.75" customHeight="1" thickBot="1" x14ac:dyDescent="0.35">
      <c r="A347" s="72"/>
      <c r="B347" s="143"/>
      <c r="C347" s="161" t="s">
        <v>105</v>
      </c>
      <c r="D347" s="159" t="s">
        <v>92</v>
      </c>
      <c r="E347" s="48" t="e">
        <f t="shared" ref="E347:K347" si="125">E345/E343%</f>
        <v>#DIV/0!</v>
      </c>
      <c r="F347" s="48" t="e">
        <f t="shared" si="125"/>
        <v>#DIV/0!</v>
      </c>
      <c r="G347" s="48" t="e">
        <f t="shared" si="125"/>
        <v>#DIV/0!</v>
      </c>
      <c r="H347" s="48" t="e">
        <f t="shared" si="125"/>
        <v>#DIV/0!</v>
      </c>
      <c r="I347" s="48" t="e">
        <f t="shared" si="125"/>
        <v>#DIV/0!</v>
      </c>
      <c r="J347" s="170" t="e">
        <f t="shared" si="125"/>
        <v>#DIV/0!</v>
      </c>
      <c r="K347" s="47" t="e">
        <f t="shared" si="125"/>
        <v>#DIV/0!</v>
      </c>
      <c r="L347" s="107"/>
      <c r="M347" s="64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44.25" customHeight="1" thickBot="1" x14ac:dyDescent="0.35">
      <c r="A348" s="72"/>
      <c r="B348" s="38"/>
      <c r="C348" s="49" t="s">
        <v>108</v>
      </c>
      <c r="D348" s="50"/>
      <c r="E348" s="51" t="str">
        <f t="shared" ref="E348:J348" si="126">IF(E345+E346=E343,"Zdroje odpovídají CUN","Zdroje jsou větší/menší než CUN")</f>
        <v>Zdroje odpovídají CUN</v>
      </c>
      <c r="F348" s="51" t="str">
        <f t="shared" si="126"/>
        <v>Zdroje odpovídají CUN</v>
      </c>
      <c r="G348" s="51" t="str">
        <f t="shared" si="126"/>
        <v>Zdroje odpovídají CUN</v>
      </c>
      <c r="H348" s="51" t="str">
        <f t="shared" si="126"/>
        <v>Zdroje odpovídají CUN</v>
      </c>
      <c r="I348" s="51" t="str">
        <f t="shared" si="126"/>
        <v>Zdroje odpovídají CUN</v>
      </c>
      <c r="J348" s="52" t="str">
        <f t="shared" si="126"/>
        <v>Zdroje odpovídají CUN</v>
      </c>
      <c r="K348" s="50"/>
      <c r="L348" s="163"/>
      <c r="M348" s="64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4.25" customHeight="1" x14ac:dyDescent="0.3">
      <c r="A349" s="7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64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4.25" customHeight="1" x14ac:dyDescent="0.3">
      <c r="A350" s="72"/>
      <c r="B350" s="164"/>
      <c r="C350" s="165"/>
      <c r="D350" s="166"/>
      <c r="E350" s="167"/>
      <c r="F350" s="221" t="str">
        <f>'Základní údaje'!D56</f>
        <v>Název účastníka</v>
      </c>
      <c r="G350" s="197"/>
      <c r="H350" s="167"/>
      <c r="I350" s="167"/>
      <c r="J350" s="167"/>
      <c r="K350" s="167"/>
      <c r="L350" s="168"/>
      <c r="M350" s="64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4.25" customHeight="1" x14ac:dyDescent="0.3">
      <c r="A351" s="72"/>
      <c r="B351" s="143"/>
      <c r="C351" s="102"/>
      <c r="D351" s="101"/>
      <c r="E351" s="101">
        <v>2023</v>
      </c>
      <c r="F351" s="101">
        <v>2024</v>
      </c>
      <c r="G351" s="101">
        <v>2025</v>
      </c>
      <c r="H351" s="101">
        <v>2026</v>
      </c>
      <c r="I351" s="101">
        <v>2027</v>
      </c>
      <c r="J351" s="101">
        <v>2028</v>
      </c>
      <c r="K351" s="101" t="s">
        <v>90</v>
      </c>
      <c r="L351" s="160"/>
      <c r="M351" s="64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4.25" customHeight="1" thickBot="1" x14ac:dyDescent="0.35">
      <c r="A352" s="72"/>
      <c r="B352" s="143"/>
      <c r="C352" s="102"/>
      <c r="D352" s="101"/>
      <c r="E352" s="101"/>
      <c r="F352" s="101"/>
      <c r="G352" s="101"/>
      <c r="H352" s="101"/>
      <c r="I352" s="101"/>
      <c r="J352" s="101"/>
      <c r="K352" s="102"/>
      <c r="L352" s="160"/>
      <c r="M352" s="64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27.75" customHeight="1" x14ac:dyDescent="0.3">
      <c r="A353" s="72"/>
      <c r="B353" s="143"/>
      <c r="C353" s="161" t="s">
        <v>95</v>
      </c>
      <c r="D353" s="159" t="s">
        <v>96</v>
      </c>
      <c r="E353" s="28"/>
      <c r="F353" s="28"/>
      <c r="G353" s="28"/>
      <c r="H353" s="28"/>
      <c r="I353" s="28"/>
      <c r="J353" s="42"/>
      <c r="K353" s="43">
        <f t="shared" ref="K353:K358" si="127">SUM(E353:J353)</f>
        <v>0</v>
      </c>
      <c r="L353" s="107"/>
      <c r="M353" s="64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27.75" customHeight="1" x14ac:dyDescent="0.3">
      <c r="A354" s="72"/>
      <c r="B354" s="143"/>
      <c r="C354" s="161" t="s">
        <v>97</v>
      </c>
      <c r="D354" s="159" t="s">
        <v>96</v>
      </c>
      <c r="E354" s="28"/>
      <c r="F354" s="28"/>
      <c r="G354" s="28"/>
      <c r="H354" s="28"/>
      <c r="I354" s="28"/>
      <c r="J354" s="42"/>
      <c r="K354" s="44">
        <f t="shared" si="127"/>
        <v>0</v>
      </c>
      <c r="L354" s="107"/>
      <c r="M354" s="64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27.75" customHeight="1" x14ac:dyDescent="0.3">
      <c r="A355" s="72"/>
      <c r="B355" s="143"/>
      <c r="C355" s="161" t="s">
        <v>98</v>
      </c>
      <c r="D355" s="159" t="s">
        <v>96</v>
      </c>
      <c r="E355" s="45">
        <f t="shared" ref="E355:J355" si="128">E356+E357</f>
        <v>0</v>
      </c>
      <c r="F355" s="45">
        <f t="shared" si="128"/>
        <v>0</v>
      </c>
      <c r="G355" s="45">
        <f t="shared" si="128"/>
        <v>0</v>
      </c>
      <c r="H355" s="45">
        <f t="shared" si="128"/>
        <v>0</v>
      </c>
      <c r="I355" s="45">
        <f t="shared" si="128"/>
        <v>0</v>
      </c>
      <c r="J355" s="46">
        <f t="shared" si="128"/>
        <v>0</v>
      </c>
      <c r="K355" s="44">
        <f t="shared" si="127"/>
        <v>0</v>
      </c>
      <c r="L355" s="107"/>
      <c r="M355" s="64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27.75" customHeight="1" x14ac:dyDescent="0.3">
      <c r="A356" s="72"/>
      <c r="B356" s="143"/>
      <c r="C356" s="161" t="s">
        <v>99</v>
      </c>
      <c r="D356" s="159" t="s">
        <v>96</v>
      </c>
      <c r="E356" s="28"/>
      <c r="F356" s="28"/>
      <c r="G356" s="28"/>
      <c r="H356" s="28"/>
      <c r="I356" s="28"/>
      <c r="J356" s="42"/>
      <c r="K356" s="44">
        <f t="shared" si="127"/>
        <v>0</v>
      </c>
      <c r="L356" s="107"/>
      <c r="M356" s="64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27.75" customHeight="1" x14ac:dyDescent="0.3">
      <c r="A357" s="72"/>
      <c r="B357" s="143"/>
      <c r="C357" s="161" t="s">
        <v>100</v>
      </c>
      <c r="D357" s="159" t="s">
        <v>96</v>
      </c>
      <c r="E357" s="28"/>
      <c r="F357" s="28"/>
      <c r="G357" s="28"/>
      <c r="H357" s="28"/>
      <c r="I357" s="28"/>
      <c r="J357" s="42"/>
      <c r="K357" s="44">
        <f t="shared" si="127"/>
        <v>0</v>
      </c>
      <c r="L357" s="107"/>
      <c r="M357" s="64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27.75" customHeight="1" x14ac:dyDescent="0.3">
      <c r="A358" s="72"/>
      <c r="B358" s="143"/>
      <c r="C358" s="161" t="s">
        <v>101</v>
      </c>
      <c r="D358" s="159" t="s">
        <v>96</v>
      </c>
      <c r="E358" s="28"/>
      <c r="F358" s="28"/>
      <c r="G358" s="28"/>
      <c r="H358" s="28"/>
      <c r="I358" s="28"/>
      <c r="J358" s="42"/>
      <c r="K358" s="44">
        <f t="shared" si="127"/>
        <v>0</v>
      </c>
      <c r="L358" s="107"/>
      <c r="M358" s="64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27.75" customHeight="1" x14ac:dyDescent="0.3">
      <c r="A359" s="72"/>
      <c r="B359" s="143"/>
      <c r="C359" s="161" t="s">
        <v>107</v>
      </c>
      <c r="D359" s="159" t="s">
        <v>92</v>
      </c>
      <c r="E359" s="45" t="e">
        <f t="shared" ref="E359:K359" si="129">E358/(E353+E355)%</f>
        <v>#DIV/0!</v>
      </c>
      <c r="F359" s="45" t="e">
        <f t="shared" si="129"/>
        <v>#DIV/0!</v>
      </c>
      <c r="G359" s="45" t="e">
        <f t="shared" si="129"/>
        <v>#DIV/0!</v>
      </c>
      <c r="H359" s="45" t="e">
        <f t="shared" si="129"/>
        <v>#DIV/0!</v>
      </c>
      <c r="I359" s="45" t="e">
        <f t="shared" si="129"/>
        <v>#DIV/0!</v>
      </c>
      <c r="J359" s="46" t="e">
        <f t="shared" si="129"/>
        <v>#DIV/0!</v>
      </c>
      <c r="K359" s="44" t="e">
        <f t="shared" si="129"/>
        <v>#DIV/0!</v>
      </c>
      <c r="L359" s="107"/>
      <c r="M359" s="64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27.75" customHeight="1" thickBot="1" x14ac:dyDescent="0.35">
      <c r="A360" s="72"/>
      <c r="B360" s="143"/>
      <c r="C360" s="161" t="s">
        <v>102</v>
      </c>
      <c r="D360" s="159" t="s">
        <v>96</v>
      </c>
      <c r="E360" s="45">
        <f t="shared" ref="E360:K360" si="130">E353+E354+E355+E358</f>
        <v>0</v>
      </c>
      <c r="F360" s="45">
        <f t="shared" si="130"/>
        <v>0</v>
      </c>
      <c r="G360" s="45">
        <f t="shared" si="130"/>
        <v>0</v>
      </c>
      <c r="H360" s="45">
        <f t="shared" si="130"/>
        <v>0</v>
      </c>
      <c r="I360" s="45">
        <f t="shared" si="130"/>
        <v>0</v>
      </c>
      <c r="J360" s="46">
        <f t="shared" si="130"/>
        <v>0</v>
      </c>
      <c r="K360" s="47">
        <f t="shared" si="130"/>
        <v>0</v>
      </c>
      <c r="L360" s="107"/>
      <c r="M360" s="64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4.25" customHeight="1" thickBot="1" x14ac:dyDescent="0.35">
      <c r="A361" s="72"/>
      <c r="B361" s="24"/>
      <c r="C361" s="102"/>
      <c r="D361" s="101"/>
      <c r="E361" s="169"/>
      <c r="F361" s="169"/>
      <c r="G361" s="169"/>
      <c r="H361" s="169"/>
      <c r="I361" s="169"/>
      <c r="J361" s="169"/>
      <c r="K361" s="169"/>
      <c r="L361" s="14"/>
      <c r="M361" s="64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27.75" customHeight="1" x14ac:dyDescent="0.3">
      <c r="A362" s="72"/>
      <c r="B362" s="143"/>
      <c r="C362" s="161" t="s">
        <v>103</v>
      </c>
      <c r="D362" s="159" t="s">
        <v>96</v>
      </c>
      <c r="E362" s="28"/>
      <c r="F362" s="28"/>
      <c r="G362" s="28"/>
      <c r="H362" s="28"/>
      <c r="I362" s="28"/>
      <c r="J362" s="42"/>
      <c r="K362" s="43">
        <f>SUM(E362:J362)</f>
        <v>0</v>
      </c>
      <c r="L362" s="107"/>
      <c r="M362" s="64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27.75" customHeight="1" x14ac:dyDescent="0.3">
      <c r="A363" s="72"/>
      <c r="B363" s="143"/>
      <c r="C363" s="161" t="s">
        <v>104</v>
      </c>
      <c r="D363" s="159" t="s">
        <v>96</v>
      </c>
      <c r="E363" s="28"/>
      <c r="F363" s="28"/>
      <c r="G363" s="28"/>
      <c r="H363" s="28"/>
      <c r="I363" s="28"/>
      <c r="J363" s="42"/>
      <c r="K363" s="44">
        <f>SUM(E363:J363)</f>
        <v>0</v>
      </c>
      <c r="L363" s="107"/>
      <c r="M363" s="64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27.75" customHeight="1" thickBot="1" x14ac:dyDescent="0.35">
      <c r="A364" s="72"/>
      <c r="B364" s="143"/>
      <c r="C364" s="161" t="s">
        <v>105</v>
      </c>
      <c r="D364" s="159" t="s">
        <v>92</v>
      </c>
      <c r="E364" s="48" t="e">
        <f t="shared" ref="E364:K364" si="131">E362/E360%</f>
        <v>#DIV/0!</v>
      </c>
      <c r="F364" s="48" t="e">
        <f t="shared" si="131"/>
        <v>#DIV/0!</v>
      </c>
      <c r="G364" s="48" t="e">
        <f t="shared" si="131"/>
        <v>#DIV/0!</v>
      </c>
      <c r="H364" s="48" t="e">
        <f t="shared" si="131"/>
        <v>#DIV/0!</v>
      </c>
      <c r="I364" s="48" t="e">
        <f t="shared" si="131"/>
        <v>#DIV/0!</v>
      </c>
      <c r="J364" s="170" t="e">
        <f t="shared" si="131"/>
        <v>#DIV/0!</v>
      </c>
      <c r="K364" s="47" t="e">
        <f t="shared" si="131"/>
        <v>#DIV/0!</v>
      </c>
      <c r="L364" s="107"/>
      <c r="M364" s="64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44.25" customHeight="1" thickBot="1" x14ac:dyDescent="0.35">
      <c r="A365" s="72"/>
      <c r="B365" s="38"/>
      <c r="C365" s="49" t="s">
        <v>108</v>
      </c>
      <c r="D365" s="50"/>
      <c r="E365" s="51" t="str">
        <f t="shared" ref="E365:J365" si="132">IF(E362+E363=E360,"Zdroje odpovídají CUN","Zdroje jsou větší/menší než CUN")</f>
        <v>Zdroje odpovídají CUN</v>
      </c>
      <c r="F365" s="51" t="str">
        <f t="shared" si="132"/>
        <v>Zdroje odpovídají CUN</v>
      </c>
      <c r="G365" s="51" t="str">
        <f t="shared" si="132"/>
        <v>Zdroje odpovídají CUN</v>
      </c>
      <c r="H365" s="51" t="str">
        <f t="shared" si="132"/>
        <v>Zdroje odpovídají CUN</v>
      </c>
      <c r="I365" s="51" t="str">
        <f t="shared" si="132"/>
        <v>Zdroje odpovídají CUN</v>
      </c>
      <c r="J365" s="52" t="str">
        <f t="shared" si="132"/>
        <v>Zdroje odpovídají CUN</v>
      </c>
      <c r="K365" s="50"/>
      <c r="L365" s="163"/>
      <c r="M365" s="64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4.25" customHeight="1" x14ac:dyDescent="0.3">
      <c r="A366" s="7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64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4.25" customHeight="1" x14ac:dyDescent="0.3">
      <c r="A367" s="72"/>
      <c r="B367" s="164"/>
      <c r="C367" s="165"/>
      <c r="D367" s="166"/>
      <c r="E367" s="167"/>
      <c r="F367" s="221" t="str">
        <f>'Základní údaje'!D57</f>
        <v>Název účastníka</v>
      </c>
      <c r="G367" s="197"/>
      <c r="H367" s="167"/>
      <c r="I367" s="167"/>
      <c r="J367" s="167"/>
      <c r="K367" s="167"/>
      <c r="L367" s="168"/>
      <c r="M367" s="64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4.25" customHeight="1" x14ac:dyDescent="0.3">
      <c r="A368" s="72"/>
      <c r="B368" s="143"/>
      <c r="C368" s="102"/>
      <c r="D368" s="101"/>
      <c r="E368" s="101">
        <v>2023</v>
      </c>
      <c r="F368" s="101">
        <v>2024</v>
      </c>
      <c r="G368" s="101">
        <v>2025</v>
      </c>
      <c r="H368" s="101">
        <v>2026</v>
      </c>
      <c r="I368" s="101">
        <v>2027</v>
      </c>
      <c r="J368" s="101">
        <v>2028</v>
      </c>
      <c r="K368" s="101" t="s">
        <v>90</v>
      </c>
      <c r="L368" s="160"/>
      <c r="M368" s="64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4.25" customHeight="1" thickBot="1" x14ac:dyDescent="0.35">
      <c r="A369" s="72"/>
      <c r="B369" s="143"/>
      <c r="C369" s="102"/>
      <c r="D369" s="101"/>
      <c r="E369" s="101"/>
      <c r="F369" s="101"/>
      <c r="G369" s="101"/>
      <c r="H369" s="101"/>
      <c r="I369" s="101"/>
      <c r="J369" s="101"/>
      <c r="K369" s="102"/>
      <c r="L369" s="160"/>
      <c r="M369" s="64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27.75" customHeight="1" x14ac:dyDescent="0.3">
      <c r="A370" s="72"/>
      <c r="B370" s="143"/>
      <c r="C370" s="161" t="s">
        <v>95</v>
      </c>
      <c r="D370" s="159" t="s">
        <v>96</v>
      </c>
      <c r="E370" s="28"/>
      <c r="F370" s="28"/>
      <c r="G370" s="28"/>
      <c r="H370" s="28"/>
      <c r="I370" s="28"/>
      <c r="J370" s="42"/>
      <c r="K370" s="43">
        <f t="shared" ref="K370:K375" si="133">SUM(E370:J370)</f>
        <v>0</v>
      </c>
      <c r="L370" s="107"/>
      <c r="M370" s="64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27.75" customHeight="1" x14ac:dyDescent="0.3">
      <c r="A371" s="72"/>
      <c r="B371" s="143"/>
      <c r="C371" s="161" t="s">
        <v>97</v>
      </c>
      <c r="D371" s="159" t="s">
        <v>96</v>
      </c>
      <c r="E371" s="28"/>
      <c r="F371" s="28"/>
      <c r="G371" s="28"/>
      <c r="H371" s="28"/>
      <c r="I371" s="28"/>
      <c r="J371" s="42"/>
      <c r="K371" s="44">
        <f t="shared" si="133"/>
        <v>0</v>
      </c>
      <c r="L371" s="107"/>
      <c r="M371" s="64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27.75" customHeight="1" x14ac:dyDescent="0.3">
      <c r="A372" s="72"/>
      <c r="B372" s="143"/>
      <c r="C372" s="161" t="s">
        <v>98</v>
      </c>
      <c r="D372" s="159" t="s">
        <v>96</v>
      </c>
      <c r="E372" s="45">
        <f t="shared" ref="E372:J372" si="134">E373+E374</f>
        <v>0</v>
      </c>
      <c r="F372" s="45">
        <f t="shared" si="134"/>
        <v>0</v>
      </c>
      <c r="G372" s="45">
        <f t="shared" si="134"/>
        <v>0</v>
      </c>
      <c r="H372" s="45">
        <f t="shared" si="134"/>
        <v>0</v>
      </c>
      <c r="I372" s="45">
        <f t="shared" si="134"/>
        <v>0</v>
      </c>
      <c r="J372" s="46">
        <f t="shared" si="134"/>
        <v>0</v>
      </c>
      <c r="K372" s="44">
        <f t="shared" si="133"/>
        <v>0</v>
      </c>
      <c r="L372" s="107"/>
      <c r="M372" s="64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27.75" customHeight="1" x14ac:dyDescent="0.3">
      <c r="A373" s="72"/>
      <c r="B373" s="143"/>
      <c r="C373" s="161" t="s">
        <v>99</v>
      </c>
      <c r="D373" s="159" t="s">
        <v>96</v>
      </c>
      <c r="E373" s="28"/>
      <c r="F373" s="28"/>
      <c r="G373" s="28"/>
      <c r="H373" s="28"/>
      <c r="I373" s="28"/>
      <c r="J373" s="42"/>
      <c r="K373" s="44">
        <f t="shared" si="133"/>
        <v>0</v>
      </c>
      <c r="L373" s="107"/>
      <c r="M373" s="64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27.75" customHeight="1" x14ac:dyDescent="0.3">
      <c r="A374" s="72"/>
      <c r="B374" s="143"/>
      <c r="C374" s="161" t="s">
        <v>100</v>
      </c>
      <c r="D374" s="159" t="s">
        <v>96</v>
      </c>
      <c r="E374" s="28"/>
      <c r="F374" s="28"/>
      <c r="G374" s="28"/>
      <c r="H374" s="28"/>
      <c r="I374" s="28"/>
      <c r="J374" s="42"/>
      <c r="K374" s="44">
        <f t="shared" si="133"/>
        <v>0</v>
      </c>
      <c r="L374" s="107"/>
      <c r="M374" s="64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27.75" customHeight="1" x14ac:dyDescent="0.3">
      <c r="A375" s="72"/>
      <c r="B375" s="143"/>
      <c r="C375" s="161" t="s">
        <v>101</v>
      </c>
      <c r="D375" s="159" t="s">
        <v>96</v>
      </c>
      <c r="E375" s="28"/>
      <c r="F375" s="28"/>
      <c r="G375" s="28"/>
      <c r="H375" s="28"/>
      <c r="I375" s="28"/>
      <c r="J375" s="42"/>
      <c r="K375" s="44">
        <f t="shared" si="133"/>
        <v>0</v>
      </c>
      <c r="L375" s="107"/>
      <c r="M375" s="64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27.75" customHeight="1" x14ac:dyDescent="0.3">
      <c r="A376" s="72"/>
      <c r="B376" s="143"/>
      <c r="C376" s="161" t="s">
        <v>107</v>
      </c>
      <c r="D376" s="159" t="s">
        <v>92</v>
      </c>
      <c r="E376" s="45" t="e">
        <f t="shared" ref="E376:K376" si="135">E375/(E370+E372)%</f>
        <v>#DIV/0!</v>
      </c>
      <c r="F376" s="45" t="e">
        <f t="shared" si="135"/>
        <v>#DIV/0!</v>
      </c>
      <c r="G376" s="45" t="e">
        <f t="shared" si="135"/>
        <v>#DIV/0!</v>
      </c>
      <c r="H376" s="45" t="e">
        <f t="shared" si="135"/>
        <v>#DIV/0!</v>
      </c>
      <c r="I376" s="45" t="e">
        <f t="shared" si="135"/>
        <v>#DIV/0!</v>
      </c>
      <c r="J376" s="46" t="e">
        <f t="shared" si="135"/>
        <v>#DIV/0!</v>
      </c>
      <c r="K376" s="44" t="e">
        <f t="shared" si="135"/>
        <v>#DIV/0!</v>
      </c>
      <c r="L376" s="107"/>
      <c r="M376" s="64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27.75" customHeight="1" thickBot="1" x14ac:dyDescent="0.35">
      <c r="A377" s="72"/>
      <c r="B377" s="143"/>
      <c r="C377" s="161" t="s">
        <v>102</v>
      </c>
      <c r="D377" s="159" t="s">
        <v>96</v>
      </c>
      <c r="E377" s="45">
        <f t="shared" ref="E377:K377" si="136">E370+E371+E372+E375</f>
        <v>0</v>
      </c>
      <c r="F377" s="45">
        <f t="shared" si="136"/>
        <v>0</v>
      </c>
      <c r="G377" s="45">
        <f t="shared" si="136"/>
        <v>0</v>
      </c>
      <c r="H377" s="45">
        <f t="shared" si="136"/>
        <v>0</v>
      </c>
      <c r="I377" s="45">
        <f t="shared" si="136"/>
        <v>0</v>
      </c>
      <c r="J377" s="46">
        <f t="shared" si="136"/>
        <v>0</v>
      </c>
      <c r="K377" s="47">
        <f t="shared" si="136"/>
        <v>0</v>
      </c>
      <c r="L377" s="107"/>
      <c r="M377" s="64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4.25" customHeight="1" thickBot="1" x14ac:dyDescent="0.35">
      <c r="A378" s="72"/>
      <c r="B378" s="24"/>
      <c r="C378" s="102"/>
      <c r="D378" s="101"/>
      <c r="E378" s="169"/>
      <c r="F378" s="169"/>
      <c r="G378" s="169"/>
      <c r="H378" s="169"/>
      <c r="I378" s="169"/>
      <c r="J378" s="169"/>
      <c r="K378" s="169"/>
      <c r="L378" s="14"/>
      <c r="M378" s="64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27.75" customHeight="1" x14ac:dyDescent="0.3">
      <c r="A379" s="72"/>
      <c r="B379" s="143"/>
      <c r="C379" s="161" t="s">
        <v>103</v>
      </c>
      <c r="D379" s="159" t="s">
        <v>96</v>
      </c>
      <c r="E379" s="28"/>
      <c r="F379" s="28"/>
      <c r="G379" s="28"/>
      <c r="H379" s="28"/>
      <c r="I379" s="28"/>
      <c r="J379" s="42"/>
      <c r="K379" s="43">
        <f>SUM(E379:J379)</f>
        <v>0</v>
      </c>
      <c r="L379" s="107"/>
      <c r="M379" s="64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27.75" customHeight="1" x14ac:dyDescent="0.3">
      <c r="A380" s="72"/>
      <c r="B380" s="143"/>
      <c r="C380" s="161" t="s">
        <v>104</v>
      </c>
      <c r="D380" s="159" t="s">
        <v>96</v>
      </c>
      <c r="E380" s="28"/>
      <c r="F380" s="28"/>
      <c r="G380" s="28"/>
      <c r="H380" s="28"/>
      <c r="I380" s="28"/>
      <c r="J380" s="42"/>
      <c r="K380" s="44">
        <f>SUM(E380:J380)</f>
        <v>0</v>
      </c>
      <c r="L380" s="107"/>
      <c r="M380" s="64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27.75" customHeight="1" thickBot="1" x14ac:dyDescent="0.35">
      <c r="A381" s="72"/>
      <c r="B381" s="143"/>
      <c r="C381" s="161" t="s">
        <v>105</v>
      </c>
      <c r="D381" s="159" t="s">
        <v>92</v>
      </c>
      <c r="E381" s="48" t="e">
        <f t="shared" ref="E381:K381" si="137">E379/E377%</f>
        <v>#DIV/0!</v>
      </c>
      <c r="F381" s="48" t="e">
        <f t="shared" si="137"/>
        <v>#DIV/0!</v>
      </c>
      <c r="G381" s="48" t="e">
        <f t="shared" si="137"/>
        <v>#DIV/0!</v>
      </c>
      <c r="H381" s="48" t="e">
        <f t="shared" si="137"/>
        <v>#DIV/0!</v>
      </c>
      <c r="I381" s="48" t="e">
        <f t="shared" si="137"/>
        <v>#DIV/0!</v>
      </c>
      <c r="J381" s="170" t="e">
        <f t="shared" si="137"/>
        <v>#DIV/0!</v>
      </c>
      <c r="K381" s="47" t="e">
        <f t="shared" si="137"/>
        <v>#DIV/0!</v>
      </c>
      <c r="L381" s="107"/>
      <c r="M381" s="64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44.25" customHeight="1" thickBot="1" x14ac:dyDescent="0.35">
      <c r="A382" s="72"/>
      <c r="B382" s="38"/>
      <c r="C382" s="49" t="s">
        <v>108</v>
      </c>
      <c r="D382" s="50"/>
      <c r="E382" s="51" t="str">
        <f t="shared" ref="E382:J382" si="138">IF(E379+E380=E377,"Zdroje odpovídají CUN","Zdroje jsou větší/menší než CUN")</f>
        <v>Zdroje odpovídají CUN</v>
      </c>
      <c r="F382" s="51" t="str">
        <f t="shared" si="138"/>
        <v>Zdroje odpovídají CUN</v>
      </c>
      <c r="G382" s="51" t="str">
        <f t="shared" si="138"/>
        <v>Zdroje odpovídají CUN</v>
      </c>
      <c r="H382" s="51" t="str">
        <f t="shared" si="138"/>
        <v>Zdroje odpovídají CUN</v>
      </c>
      <c r="I382" s="51" t="str">
        <f t="shared" si="138"/>
        <v>Zdroje odpovídají CUN</v>
      </c>
      <c r="J382" s="52" t="str">
        <f t="shared" si="138"/>
        <v>Zdroje odpovídají CUN</v>
      </c>
      <c r="K382" s="50"/>
      <c r="L382" s="163"/>
      <c r="M382" s="64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4.25" customHeight="1" x14ac:dyDescent="0.3">
      <c r="A383" s="7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64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4.25" customHeight="1" x14ac:dyDescent="0.3">
      <c r="A384" s="72"/>
      <c r="B384" s="164"/>
      <c r="C384" s="165"/>
      <c r="D384" s="166"/>
      <c r="E384" s="167"/>
      <c r="F384" s="221" t="str">
        <f>'Základní údaje'!D58</f>
        <v>Název účastníka</v>
      </c>
      <c r="G384" s="197"/>
      <c r="H384" s="167"/>
      <c r="I384" s="167"/>
      <c r="J384" s="167"/>
      <c r="K384" s="167"/>
      <c r="L384" s="168"/>
      <c r="M384" s="64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4.25" customHeight="1" x14ac:dyDescent="0.3">
      <c r="A385" s="72"/>
      <c r="B385" s="143"/>
      <c r="C385" s="102"/>
      <c r="D385" s="101"/>
      <c r="E385" s="101">
        <v>2023</v>
      </c>
      <c r="F385" s="101">
        <v>2024</v>
      </c>
      <c r="G385" s="101">
        <v>2025</v>
      </c>
      <c r="H385" s="101">
        <v>2026</v>
      </c>
      <c r="I385" s="101">
        <v>2027</v>
      </c>
      <c r="J385" s="101">
        <v>2028</v>
      </c>
      <c r="K385" s="101" t="s">
        <v>90</v>
      </c>
      <c r="L385" s="160"/>
      <c r="M385" s="64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4.25" customHeight="1" thickBot="1" x14ac:dyDescent="0.35">
      <c r="A386" s="72"/>
      <c r="B386" s="143"/>
      <c r="C386" s="102"/>
      <c r="D386" s="101"/>
      <c r="E386" s="101"/>
      <c r="F386" s="101"/>
      <c r="G386" s="101"/>
      <c r="H386" s="101"/>
      <c r="I386" s="101"/>
      <c r="J386" s="101"/>
      <c r="K386" s="102"/>
      <c r="L386" s="160"/>
      <c r="M386" s="64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27.75" customHeight="1" x14ac:dyDescent="0.3">
      <c r="A387" s="72"/>
      <c r="B387" s="143"/>
      <c r="C387" s="161" t="s">
        <v>95</v>
      </c>
      <c r="D387" s="159" t="s">
        <v>96</v>
      </c>
      <c r="E387" s="28"/>
      <c r="F387" s="28"/>
      <c r="G387" s="28"/>
      <c r="H387" s="28"/>
      <c r="I387" s="28"/>
      <c r="J387" s="42"/>
      <c r="K387" s="43">
        <f t="shared" ref="K387:K392" si="139">SUM(E387:J387)</f>
        <v>0</v>
      </c>
      <c r="L387" s="107"/>
      <c r="M387" s="64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27.75" customHeight="1" x14ac:dyDescent="0.3">
      <c r="A388" s="72"/>
      <c r="B388" s="143"/>
      <c r="C388" s="161" t="s">
        <v>97</v>
      </c>
      <c r="D388" s="159" t="s">
        <v>96</v>
      </c>
      <c r="E388" s="28"/>
      <c r="F388" s="28"/>
      <c r="G388" s="28"/>
      <c r="H388" s="28"/>
      <c r="I388" s="28"/>
      <c r="J388" s="42"/>
      <c r="K388" s="44">
        <f t="shared" si="139"/>
        <v>0</v>
      </c>
      <c r="L388" s="107"/>
      <c r="M388" s="64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27.75" customHeight="1" x14ac:dyDescent="0.3">
      <c r="A389" s="72"/>
      <c r="B389" s="143"/>
      <c r="C389" s="161" t="s">
        <v>98</v>
      </c>
      <c r="D389" s="159" t="s">
        <v>96</v>
      </c>
      <c r="E389" s="45">
        <f t="shared" ref="E389:J389" si="140">E390+E391</f>
        <v>0</v>
      </c>
      <c r="F389" s="45">
        <f t="shared" si="140"/>
        <v>0</v>
      </c>
      <c r="G389" s="45">
        <f t="shared" si="140"/>
        <v>0</v>
      </c>
      <c r="H389" s="45">
        <f t="shared" si="140"/>
        <v>0</v>
      </c>
      <c r="I389" s="45">
        <f t="shared" si="140"/>
        <v>0</v>
      </c>
      <c r="J389" s="46">
        <f t="shared" si="140"/>
        <v>0</v>
      </c>
      <c r="K389" s="44">
        <f t="shared" si="139"/>
        <v>0</v>
      </c>
      <c r="L389" s="107"/>
      <c r="M389" s="64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27.75" customHeight="1" x14ac:dyDescent="0.3">
      <c r="A390" s="72"/>
      <c r="B390" s="143"/>
      <c r="C390" s="161" t="s">
        <v>99</v>
      </c>
      <c r="D390" s="159" t="s">
        <v>96</v>
      </c>
      <c r="E390" s="28"/>
      <c r="F390" s="28"/>
      <c r="G390" s="28"/>
      <c r="H390" s="28"/>
      <c r="I390" s="28"/>
      <c r="J390" s="42"/>
      <c r="K390" s="44">
        <f t="shared" si="139"/>
        <v>0</v>
      </c>
      <c r="L390" s="107"/>
      <c r="M390" s="64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27.75" customHeight="1" x14ac:dyDescent="0.3">
      <c r="A391" s="72"/>
      <c r="B391" s="143"/>
      <c r="C391" s="161" t="s">
        <v>100</v>
      </c>
      <c r="D391" s="159" t="s">
        <v>96</v>
      </c>
      <c r="E391" s="28"/>
      <c r="F391" s="28"/>
      <c r="G391" s="28"/>
      <c r="H391" s="28"/>
      <c r="I391" s="28"/>
      <c r="J391" s="42"/>
      <c r="K391" s="44">
        <f t="shared" si="139"/>
        <v>0</v>
      </c>
      <c r="L391" s="107"/>
      <c r="M391" s="64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27.75" customHeight="1" x14ac:dyDescent="0.3">
      <c r="A392" s="72"/>
      <c r="B392" s="143"/>
      <c r="C392" s="161" t="s">
        <v>101</v>
      </c>
      <c r="D392" s="159" t="s">
        <v>96</v>
      </c>
      <c r="E392" s="28"/>
      <c r="F392" s="28"/>
      <c r="G392" s="28"/>
      <c r="H392" s="28"/>
      <c r="I392" s="28"/>
      <c r="J392" s="42"/>
      <c r="K392" s="44">
        <f t="shared" si="139"/>
        <v>0</v>
      </c>
      <c r="L392" s="107"/>
      <c r="M392" s="64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27.75" customHeight="1" x14ac:dyDescent="0.3">
      <c r="A393" s="72"/>
      <c r="B393" s="143"/>
      <c r="C393" s="161" t="s">
        <v>107</v>
      </c>
      <c r="D393" s="159" t="s">
        <v>92</v>
      </c>
      <c r="E393" s="45" t="e">
        <f t="shared" ref="E393:K393" si="141">E392/(E387+E389)%</f>
        <v>#DIV/0!</v>
      </c>
      <c r="F393" s="45" t="e">
        <f t="shared" si="141"/>
        <v>#DIV/0!</v>
      </c>
      <c r="G393" s="45" t="e">
        <f t="shared" si="141"/>
        <v>#DIV/0!</v>
      </c>
      <c r="H393" s="45" t="e">
        <f t="shared" si="141"/>
        <v>#DIV/0!</v>
      </c>
      <c r="I393" s="45" t="e">
        <f t="shared" si="141"/>
        <v>#DIV/0!</v>
      </c>
      <c r="J393" s="46" t="e">
        <f t="shared" si="141"/>
        <v>#DIV/0!</v>
      </c>
      <c r="K393" s="44" t="e">
        <f t="shared" si="141"/>
        <v>#DIV/0!</v>
      </c>
      <c r="L393" s="107"/>
      <c r="M393" s="64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27.75" customHeight="1" thickBot="1" x14ac:dyDescent="0.35">
      <c r="A394" s="72"/>
      <c r="B394" s="143"/>
      <c r="C394" s="161" t="s">
        <v>102</v>
      </c>
      <c r="D394" s="159" t="s">
        <v>96</v>
      </c>
      <c r="E394" s="45">
        <f t="shared" ref="E394:K394" si="142">E387+E388+E389+E392</f>
        <v>0</v>
      </c>
      <c r="F394" s="45">
        <f t="shared" si="142"/>
        <v>0</v>
      </c>
      <c r="G394" s="45">
        <f t="shared" si="142"/>
        <v>0</v>
      </c>
      <c r="H394" s="45">
        <f t="shared" si="142"/>
        <v>0</v>
      </c>
      <c r="I394" s="45">
        <f t="shared" si="142"/>
        <v>0</v>
      </c>
      <c r="J394" s="46">
        <f t="shared" si="142"/>
        <v>0</v>
      </c>
      <c r="K394" s="47">
        <f t="shared" si="142"/>
        <v>0</v>
      </c>
      <c r="L394" s="107"/>
      <c r="M394" s="64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4.25" customHeight="1" thickBot="1" x14ac:dyDescent="0.35">
      <c r="A395" s="72"/>
      <c r="B395" s="24"/>
      <c r="C395" s="102"/>
      <c r="D395" s="101"/>
      <c r="E395" s="169"/>
      <c r="F395" s="169"/>
      <c r="G395" s="169"/>
      <c r="H395" s="169"/>
      <c r="I395" s="169"/>
      <c r="J395" s="169"/>
      <c r="K395" s="169"/>
      <c r="L395" s="14"/>
      <c r="M395" s="64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27.75" customHeight="1" x14ac:dyDescent="0.3">
      <c r="A396" s="72"/>
      <c r="B396" s="143"/>
      <c r="C396" s="161" t="s">
        <v>103</v>
      </c>
      <c r="D396" s="159" t="s">
        <v>96</v>
      </c>
      <c r="E396" s="28"/>
      <c r="F396" s="28"/>
      <c r="G396" s="28"/>
      <c r="H396" s="28"/>
      <c r="I396" s="28"/>
      <c r="J396" s="42"/>
      <c r="K396" s="43">
        <f>SUM(E396:J396)</f>
        <v>0</v>
      </c>
      <c r="L396" s="107"/>
      <c r="M396" s="64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27.75" customHeight="1" x14ac:dyDescent="0.3">
      <c r="A397" s="72"/>
      <c r="B397" s="143"/>
      <c r="C397" s="161" t="s">
        <v>104</v>
      </c>
      <c r="D397" s="159" t="s">
        <v>96</v>
      </c>
      <c r="E397" s="28"/>
      <c r="F397" s="28"/>
      <c r="G397" s="28"/>
      <c r="H397" s="28"/>
      <c r="I397" s="28"/>
      <c r="J397" s="42"/>
      <c r="K397" s="44">
        <f>SUM(E397:J397)</f>
        <v>0</v>
      </c>
      <c r="L397" s="107"/>
      <c r="M397" s="64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27.75" customHeight="1" thickBot="1" x14ac:dyDescent="0.35">
      <c r="A398" s="72"/>
      <c r="B398" s="143"/>
      <c r="C398" s="161" t="s">
        <v>105</v>
      </c>
      <c r="D398" s="159" t="s">
        <v>92</v>
      </c>
      <c r="E398" s="48" t="e">
        <f t="shared" ref="E398:K398" si="143">E396/E394%</f>
        <v>#DIV/0!</v>
      </c>
      <c r="F398" s="48" t="e">
        <f t="shared" si="143"/>
        <v>#DIV/0!</v>
      </c>
      <c r="G398" s="48" t="e">
        <f t="shared" si="143"/>
        <v>#DIV/0!</v>
      </c>
      <c r="H398" s="48" t="e">
        <f t="shared" si="143"/>
        <v>#DIV/0!</v>
      </c>
      <c r="I398" s="48" t="e">
        <f t="shared" si="143"/>
        <v>#DIV/0!</v>
      </c>
      <c r="J398" s="170" t="e">
        <f t="shared" si="143"/>
        <v>#DIV/0!</v>
      </c>
      <c r="K398" s="47" t="e">
        <f t="shared" si="143"/>
        <v>#DIV/0!</v>
      </c>
      <c r="L398" s="107"/>
      <c r="M398" s="64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44.25" customHeight="1" thickBot="1" x14ac:dyDescent="0.35">
      <c r="A399" s="72"/>
      <c r="B399" s="38"/>
      <c r="C399" s="49" t="s">
        <v>108</v>
      </c>
      <c r="D399" s="50"/>
      <c r="E399" s="51" t="str">
        <f t="shared" ref="E399:J399" si="144">IF(E396+E397=E394,"Zdroje odpovídají CUN","Zdroje jsou větší/menší než CUN")</f>
        <v>Zdroje odpovídají CUN</v>
      </c>
      <c r="F399" s="51" t="str">
        <f t="shared" si="144"/>
        <v>Zdroje odpovídají CUN</v>
      </c>
      <c r="G399" s="51" t="str">
        <f t="shared" si="144"/>
        <v>Zdroje odpovídají CUN</v>
      </c>
      <c r="H399" s="51" t="str">
        <f t="shared" si="144"/>
        <v>Zdroje odpovídají CUN</v>
      </c>
      <c r="I399" s="51" t="str">
        <f t="shared" si="144"/>
        <v>Zdroje odpovídají CUN</v>
      </c>
      <c r="J399" s="52" t="str">
        <f t="shared" si="144"/>
        <v>Zdroje odpovídají CUN</v>
      </c>
      <c r="K399" s="50"/>
      <c r="L399" s="163"/>
      <c r="M399" s="64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4.25" customHeight="1" x14ac:dyDescent="0.3">
      <c r="A400" s="7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64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4.25" customHeight="1" x14ac:dyDescent="0.3">
      <c r="A401" s="72"/>
      <c r="B401" s="164"/>
      <c r="C401" s="165"/>
      <c r="D401" s="166"/>
      <c r="E401" s="167"/>
      <c r="F401" s="221" t="str">
        <f>'Základní údaje'!D59</f>
        <v>Název účastníka</v>
      </c>
      <c r="G401" s="197"/>
      <c r="H401" s="167"/>
      <c r="I401" s="167"/>
      <c r="J401" s="167"/>
      <c r="K401" s="167"/>
      <c r="L401" s="168"/>
      <c r="M401" s="64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4.25" customHeight="1" x14ac:dyDescent="0.3">
      <c r="A402" s="72"/>
      <c r="B402" s="143"/>
      <c r="C402" s="102"/>
      <c r="D402" s="101"/>
      <c r="E402" s="101">
        <v>2023</v>
      </c>
      <c r="F402" s="101">
        <v>2024</v>
      </c>
      <c r="G402" s="101">
        <v>2025</v>
      </c>
      <c r="H402" s="101">
        <v>2026</v>
      </c>
      <c r="I402" s="101">
        <v>2027</v>
      </c>
      <c r="J402" s="101">
        <v>2028</v>
      </c>
      <c r="K402" s="101" t="s">
        <v>90</v>
      </c>
      <c r="L402" s="160"/>
      <c r="M402" s="64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4.25" customHeight="1" thickBot="1" x14ac:dyDescent="0.35">
      <c r="A403" s="72"/>
      <c r="B403" s="143"/>
      <c r="C403" s="102"/>
      <c r="D403" s="101"/>
      <c r="E403" s="101"/>
      <c r="F403" s="101"/>
      <c r="G403" s="101"/>
      <c r="H403" s="101"/>
      <c r="I403" s="101"/>
      <c r="J403" s="101"/>
      <c r="K403" s="102"/>
      <c r="L403" s="160"/>
      <c r="M403" s="64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27.75" customHeight="1" x14ac:dyDescent="0.3">
      <c r="A404" s="72"/>
      <c r="B404" s="143"/>
      <c r="C404" s="161" t="s">
        <v>95</v>
      </c>
      <c r="D404" s="159" t="s">
        <v>96</v>
      </c>
      <c r="E404" s="28"/>
      <c r="F404" s="28"/>
      <c r="G404" s="28"/>
      <c r="H404" s="28"/>
      <c r="I404" s="28"/>
      <c r="J404" s="42"/>
      <c r="K404" s="43">
        <f t="shared" ref="K404:K409" si="145">SUM(E404:J404)</f>
        <v>0</v>
      </c>
      <c r="L404" s="107"/>
      <c r="M404" s="64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27.75" customHeight="1" x14ac:dyDescent="0.3">
      <c r="A405" s="72"/>
      <c r="B405" s="143"/>
      <c r="C405" s="161" t="s">
        <v>97</v>
      </c>
      <c r="D405" s="159" t="s">
        <v>96</v>
      </c>
      <c r="E405" s="28"/>
      <c r="F405" s="28"/>
      <c r="G405" s="28"/>
      <c r="H405" s="28"/>
      <c r="I405" s="28"/>
      <c r="J405" s="42"/>
      <c r="K405" s="44">
        <f t="shared" si="145"/>
        <v>0</v>
      </c>
      <c r="L405" s="107"/>
      <c r="M405" s="64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27.75" customHeight="1" x14ac:dyDescent="0.3">
      <c r="A406" s="72"/>
      <c r="B406" s="143"/>
      <c r="C406" s="161" t="s">
        <v>98</v>
      </c>
      <c r="D406" s="159" t="s">
        <v>96</v>
      </c>
      <c r="E406" s="45">
        <f t="shared" ref="E406:J406" si="146">E407+E408</f>
        <v>0</v>
      </c>
      <c r="F406" s="45">
        <f t="shared" si="146"/>
        <v>0</v>
      </c>
      <c r="G406" s="45">
        <f t="shared" si="146"/>
        <v>0</v>
      </c>
      <c r="H406" s="45">
        <f t="shared" si="146"/>
        <v>0</v>
      </c>
      <c r="I406" s="45">
        <f t="shared" si="146"/>
        <v>0</v>
      </c>
      <c r="J406" s="46">
        <f t="shared" si="146"/>
        <v>0</v>
      </c>
      <c r="K406" s="44">
        <f t="shared" si="145"/>
        <v>0</v>
      </c>
      <c r="L406" s="107"/>
      <c r="M406" s="64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27.75" customHeight="1" x14ac:dyDescent="0.3">
      <c r="A407" s="72"/>
      <c r="B407" s="143"/>
      <c r="C407" s="161" t="s">
        <v>99</v>
      </c>
      <c r="D407" s="159" t="s">
        <v>96</v>
      </c>
      <c r="E407" s="28"/>
      <c r="F407" s="28"/>
      <c r="G407" s="28"/>
      <c r="H407" s="28"/>
      <c r="I407" s="28"/>
      <c r="J407" s="42"/>
      <c r="K407" s="44">
        <f t="shared" si="145"/>
        <v>0</v>
      </c>
      <c r="L407" s="107"/>
      <c r="M407" s="64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27.75" customHeight="1" x14ac:dyDescent="0.3">
      <c r="A408" s="72"/>
      <c r="B408" s="143"/>
      <c r="C408" s="161" t="s">
        <v>100</v>
      </c>
      <c r="D408" s="159" t="s">
        <v>96</v>
      </c>
      <c r="E408" s="28"/>
      <c r="F408" s="28"/>
      <c r="G408" s="28"/>
      <c r="H408" s="28"/>
      <c r="I408" s="28"/>
      <c r="J408" s="42"/>
      <c r="K408" s="44">
        <f t="shared" si="145"/>
        <v>0</v>
      </c>
      <c r="L408" s="107"/>
      <c r="M408" s="64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27.75" customHeight="1" x14ac:dyDescent="0.3">
      <c r="A409" s="72"/>
      <c r="B409" s="143"/>
      <c r="C409" s="161" t="s">
        <v>101</v>
      </c>
      <c r="D409" s="159" t="s">
        <v>96</v>
      </c>
      <c r="E409" s="28"/>
      <c r="F409" s="28"/>
      <c r="G409" s="28"/>
      <c r="H409" s="28"/>
      <c r="I409" s="28"/>
      <c r="J409" s="42"/>
      <c r="K409" s="44">
        <f t="shared" si="145"/>
        <v>0</v>
      </c>
      <c r="L409" s="107"/>
      <c r="M409" s="64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27.75" customHeight="1" x14ac:dyDescent="0.3">
      <c r="A410" s="72"/>
      <c r="B410" s="143"/>
      <c r="C410" s="161" t="s">
        <v>107</v>
      </c>
      <c r="D410" s="159" t="s">
        <v>92</v>
      </c>
      <c r="E410" s="45" t="e">
        <f t="shared" ref="E410:K410" si="147">E409/(E404+E406)%</f>
        <v>#DIV/0!</v>
      </c>
      <c r="F410" s="45" t="e">
        <f t="shared" si="147"/>
        <v>#DIV/0!</v>
      </c>
      <c r="G410" s="45" t="e">
        <f t="shared" si="147"/>
        <v>#DIV/0!</v>
      </c>
      <c r="H410" s="45" t="e">
        <f t="shared" si="147"/>
        <v>#DIV/0!</v>
      </c>
      <c r="I410" s="45" t="e">
        <f t="shared" si="147"/>
        <v>#DIV/0!</v>
      </c>
      <c r="J410" s="46" t="e">
        <f t="shared" si="147"/>
        <v>#DIV/0!</v>
      </c>
      <c r="K410" s="44" t="e">
        <f t="shared" si="147"/>
        <v>#DIV/0!</v>
      </c>
      <c r="L410" s="107"/>
      <c r="M410" s="64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27.75" customHeight="1" thickBot="1" x14ac:dyDescent="0.35">
      <c r="A411" s="72"/>
      <c r="B411" s="143"/>
      <c r="C411" s="161" t="s">
        <v>102</v>
      </c>
      <c r="D411" s="159" t="s">
        <v>96</v>
      </c>
      <c r="E411" s="45">
        <f t="shared" ref="E411:K411" si="148">E404+E405+E406+E409</f>
        <v>0</v>
      </c>
      <c r="F411" s="45">
        <f t="shared" si="148"/>
        <v>0</v>
      </c>
      <c r="G411" s="45">
        <f t="shared" si="148"/>
        <v>0</v>
      </c>
      <c r="H411" s="45">
        <f t="shared" si="148"/>
        <v>0</v>
      </c>
      <c r="I411" s="45">
        <f t="shared" si="148"/>
        <v>0</v>
      </c>
      <c r="J411" s="46">
        <f t="shared" si="148"/>
        <v>0</v>
      </c>
      <c r="K411" s="47">
        <f t="shared" si="148"/>
        <v>0</v>
      </c>
      <c r="L411" s="107"/>
      <c r="M411" s="64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4.25" customHeight="1" thickBot="1" x14ac:dyDescent="0.35">
      <c r="A412" s="72"/>
      <c r="B412" s="24"/>
      <c r="C412" s="102"/>
      <c r="D412" s="101"/>
      <c r="E412" s="169"/>
      <c r="F412" s="169"/>
      <c r="G412" s="169"/>
      <c r="H412" s="169"/>
      <c r="I412" s="169"/>
      <c r="J412" s="169"/>
      <c r="K412" s="169"/>
      <c r="L412" s="14"/>
      <c r="M412" s="64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27.75" customHeight="1" x14ac:dyDescent="0.3">
      <c r="A413" s="72"/>
      <c r="B413" s="143"/>
      <c r="C413" s="161" t="s">
        <v>103</v>
      </c>
      <c r="D413" s="159" t="s">
        <v>96</v>
      </c>
      <c r="E413" s="28"/>
      <c r="F413" s="28"/>
      <c r="G413" s="28"/>
      <c r="H413" s="28"/>
      <c r="I413" s="28"/>
      <c r="J413" s="42"/>
      <c r="K413" s="43">
        <f>SUM(E413:J413)</f>
        <v>0</v>
      </c>
      <c r="L413" s="107"/>
      <c r="M413" s="64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27.75" customHeight="1" x14ac:dyDescent="0.3">
      <c r="A414" s="72"/>
      <c r="B414" s="143"/>
      <c r="C414" s="161" t="s">
        <v>104</v>
      </c>
      <c r="D414" s="159" t="s">
        <v>96</v>
      </c>
      <c r="E414" s="28"/>
      <c r="F414" s="28"/>
      <c r="G414" s="28"/>
      <c r="H414" s="28"/>
      <c r="I414" s="28"/>
      <c r="J414" s="42"/>
      <c r="K414" s="44">
        <f>SUM(E414:J414)</f>
        <v>0</v>
      </c>
      <c r="L414" s="107"/>
      <c r="M414" s="64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27.75" customHeight="1" thickBot="1" x14ac:dyDescent="0.35">
      <c r="A415" s="72"/>
      <c r="B415" s="143"/>
      <c r="C415" s="161" t="s">
        <v>105</v>
      </c>
      <c r="D415" s="159" t="s">
        <v>92</v>
      </c>
      <c r="E415" s="48" t="e">
        <f t="shared" ref="E415:K415" si="149">E413/E411%</f>
        <v>#DIV/0!</v>
      </c>
      <c r="F415" s="48" t="e">
        <f t="shared" si="149"/>
        <v>#DIV/0!</v>
      </c>
      <c r="G415" s="48" t="e">
        <f t="shared" si="149"/>
        <v>#DIV/0!</v>
      </c>
      <c r="H415" s="48" t="e">
        <f t="shared" si="149"/>
        <v>#DIV/0!</v>
      </c>
      <c r="I415" s="48" t="e">
        <f t="shared" si="149"/>
        <v>#DIV/0!</v>
      </c>
      <c r="J415" s="170" t="e">
        <f t="shared" si="149"/>
        <v>#DIV/0!</v>
      </c>
      <c r="K415" s="47" t="e">
        <f t="shared" si="149"/>
        <v>#DIV/0!</v>
      </c>
      <c r="L415" s="107"/>
      <c r="M415" s="64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44.25" customHeight="1" thickBot="1" x14ac:dyDescent="0.35">
      <c r="A416" s="72"/>
      <c r="B416" s="38"/>
      <c r="C416" s="49" t="s">
        <v>108</v>
      </c>
      <c r="D416" s="50"/>
      <c r="E416" s="51" t="str">
        <f t="shared" ref="E416:J416" si="150">IF(E413+E414=E411,"Zdroje odpovídají CUN","Zdroje jsou větší/menší než CUN")</f>
        <v>Zdroje odpovídají CUN</v>
      </c>
      <c r="F416" s="51" t="str">
        <f t="shared" si="150"/>
        <v>Zdroje odpovídají CUN</v>
      </c>
      <c r="G416" s="51" t="str">
        <f t="shared" si="150"/>
        <v>Zdroje odpovídají CUN</v>
      </c>
      <c r="H416" s="51" t="str">
        <f t="shared" si="150"/>
        <v>Zdroje odpovídají CUN</v>
      </c>
      <c r="I416" s="51" t="str">
        <f t="shared" si="150"/>
        <v>Zdroje odpovídají CUN</v>
      </c>
      <c r="J416" s="52" t="str">
        <f t="shared" si="150"/>
        <v>Zdroje odpovídají CUN</v>
      </c>
      <c r="K416" s="50"/>
      <c r="L416" s="163"/>
      <c r="M416" s="64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4.25" customHeight="1" x14ac:dyDescent="0.3">
      <c r="A417" s="7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64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4.25" customHeight="1" x14ac:dyDescent="0.3">
      <c r="A418" s="72"/>
      <c r="B418" s="164"/>
      <c r="C418" s="165"/>
      <c r="D418" s="166"/>
      <c r="E418" s="167"/>
      <c r="F418" s="221" t="str">
        <f>'Základní údaje'!D60</f>
        <v>Název účastníka</v>
      </c>
      <c r="G418" s="197"/>
      <c r="H418" s="167"/>
      <c r="I418" s="167"/>
      <c r="J418" s="167"/>
      <c r="K418" s="167"/>
      <c r="L418" s="168"/>
      <c r="M418" s="64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4.25" customHeight="1" x14ac:dyDescent="0.3">
      <c r="A419" s="72"/>
      <c r="B419" s="143"/>
      <c r="C419" s="102"/>
      <c r="D419" s="101"/>
      <c r="E419" s="101">
        <v>2023</v>
      </c>
      <c r="F419" s="101">
        <v>2024</v>
      </c>
      <c r="G419" s="101">
        <v>2025</v>
      </c>
      <c r="H419" s="101">
        <v>2026</v>
      </c>
      <c r="I419" s="101">
        <v>2027</v>
      </c>
      <c r="J419" s="101">
        <v>2028</v>
      </c>
      <c r="K419" s="101" t="s">
        <v>90</v>
      </c>
      <c r="L419" s="160"/>
      <c r="M419" s="64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4.25" customHeight="1" thickBot="1" x14ac:dyDescent="0.35">
      <c r="A420" s="72"/>
      <c r="B420" s="143"/>
      <c r="C420" s="102"/>
      <c r="D420" s="101"/>
      <c r="E420" s="101"/>
      <c r="F420" s="101"/>
      <c r="G420" s="101"/>
      <c r="H420" s="101"/>
      <c r="I420" s="101"/>
      <c r="J420" s="101"/>
      <c r="K420" s="102"/>
      <c r="L420" s="160"/>
      <c r="M420" s="64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27.75" customHeight="1" x14ac:dyDescent="0.3">
      <c r="A421" s="72"/>
      <c r="B421" s="143"/>
      <c r="C421" s="161" t="s">
        <v>95</v>
      </c>
      <c r="D421" s="159" t="s">
        <v>96</v>
      </c>
      <c r="E421" s="28"/>
      <c r="F421" s="28"/>
      <c r="G421" s="28"/>
      <c r="H421" s="28"/>
      <c r="I421" s="28"/>
      <c r="J421" s="42"/>
      <c r="K421" s="43">
        <f t="shared" ref="K421:K426" si="151">SUM(E421:J421)</f>
        <v>0</v>
      </c>
      <c r="L421" s="107"/>
      <c r="M421" s="64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27.75" customHeight="1" x14ac:dyDescent="0.3">
      <c r="A422" s="72"/>
      <c r="B422" s="143"/>
      <c r="C422" s="161" t="s">
        <v>97</v>
      </c>
      <c r="D422" s="159" t="s">
        <v>96</v>
      </c>
      <c r="E422" s="28"/>
      <c r="F422" s="28"/>
      <c r="G422" s="28"/>
      <c r="H422" s="28"/>
      <c r="I422" s="28"/>
      <c r="J422" s="42"/>
      <c r="K422" s="44">
        <f t="shared" si="151"/>
        <v>0</v>
      </c>
      <c r="L422" s="107"/>
      <c r="M422" s="64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27.75" customHeight="1" x14ac:dyDescent="0.3">
      <c r="A423" s="72"/>
      <c r="B423" s="143"/>
      <c r="C423" s="161" t="s">
        <v>98</v>
      </c>
      <c r="D423" s="159" t="s">
        <v>96</v>
      </c>
      <c r="E423" s="45">
        <f t="shared" ref="E423:J423" si="152">E424+E425</f>
        <v>0</v>
      </c>
      <c r="F423" s="45">
        <f t="shared" si="152"/>
        <v>0</v>
      </c>
      <c r="G423" s="45">
        <f t="shared" si="152"/>
        <v>0</v>
      </c>
      <c r="H423" s="45">
        <f t="shared" si="152"/>
        <v>0</v>
      </c>
      <c r="I423" s="45">
        <f t="shared" si="152"/>
        <v>0</v>
      </c>
      <c r="J423" s="46">
        <f t="shared" si="152"/>
        <v>0</v>
      </c>
      <c r="K423" s="44">
        <f t="shared" si="151"/>
        <v>0</v>
      </c>
      <c r="L423" s="107"/>
      <c r="M423" s="64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27.75" customHeight="1" x14ac:dyDescent="0.3">
      <c r="A424" s="72"/>
      <c r="B424" s="143"/>
      <c r="C424" s="161" t="s">
        <v>99</v>
      </c>
      <c r="D424" s="159" t="s">
        <v>96</v>
      </c>
      <c r="E424" s="28"/>
      <c r="F424" s="28"/>
      <c r="G424" s="28"/>
      <c r="H424" s="28"/>
      <c r="I424" s="28"/>
      <c r="J424" s="42"/>
      <c r="K424" s="44">
        <f t="shared" si="151"/>
        <v>0</v>
      </c>
      <c r="L424" s="107"/>
      <c r="M424" s="64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27.75" customHeight="1" x14ac:dyDescent="0.3">
      <c r="A425" s="72"/>
      <c r="B425" s="143"/>
      <c r="C425" s="161" t="s">
        <v>100</v>
      </c>
      <c r="D425" s="159" t="s">
        <v>96</v>
      </c>
      <c r="E425" s="28"/>
      <c r="F425" s="28"/>
      <c r="G425" s="28"/>
      <c r="H425" s="28"/>
      <c r="I425" s="28"/>
      <c r="J425" s="42"/>
      <c r="K425" s="44">
        <f t="shared" si="151"/>
        <v>0</v>
      </c>
      <c r="L425" s="107"/>
      <c r="M425" s="64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27.75" customHeight="1" x14ac:dyDescent="0.3">
      <c r="A426" s="72"/>
      <c r="B426" s="143"/>
      <c r="C426" s="161" t="s">
        <v>101</v>
      </c>
      <c r="D426" s="159" t="s">
        <v>96</v>
      </c>
      <c r="E426" s="28"/>
      <c r="F426" s="28"/>
      <c r="G426" s="28"/>
      <c r="H426" s="28"/>
      <c r="I426" s="28"/>
      <c r="J426" s="42"/>
      <c r="K426" s="44">
        <f t="shared" si="151"/>
        <v>0</v>
      </c>
      <c r="L426" s="107"/>
      <c r="M426" s="64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27.75" customHeight="1" x14ac:dyDescent="0.3">
      <c r="A427" s="72"/>
      <c r="B427" s="143"/>
      <c r="C427" s="161" t="s">
        <v>107</v>
      </c>
      <c r="D427" s="159" t="s">
        <v>92</v>
      </c>
      <c r="E427" s="45" t="e">
        <f t="shared" ref="E427:K427" si="153">E426/(E421+E423)%</f>
        <v>#DIV/0!</v>
      </c>
      <c r="F427" s="45" t="e">
        <f t="shared" si="153"/>
        <v>#DIV/0!</v>
      </c>
      <c r="G427" s="45" t="e">
        <f t="shared" si="153"/>
        <v>#DIV/0!</v>
      </c>
      <c r="H427" s="45" t="e">
        <f t="shared" si="153"/>
        <v>#DIV/0!</v>
      </c>
      <c r="I427" s="45" t="e">
        <f t="shared" si="153"/>
        <v>#DIV/0!</v>
      </c>
      <c r="J427" s="46" t="e">
        <f t="shared" si="153"/>
        <v>#DIV/0!</v>
      </c>
      <c r="K427" s="44" t="e">
        <f t="shared" si="153"/>
        <v>#DIV/0!</v>
      </c>
      <c r="L427" s="107"/>
      <c r="M427" s="64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27.75" customHeight="1" thickBot="1" x14ac:dyDescent="0.35">
      <c r="A428" s="72"/>
      <c r="B428" s="143"/>
      <c r="C428" s="161" t="s">
        <v>102</v>
      </c>
      <c r="D428" s="159" t="s">
        <v>96</v>
      </c>
      <c r="E428" s="45">
        <f t="shared" ref="E428:K428" si="154">E421+E422+E423+E426</f>
        <v>0</v>
      </c>
      <c r="F428" s="45">
        <f t="shared" si="154"/>
        <v>0</v>
      </c>
      <c r="G428" s="45">
        <f t="shared" si="154"/>
        <v>0</v>
      </c>
      <c r="H428" s="45">
        <f t="shared" si="154"/>
        <v>0</v>
      </c>
      <c r="I428" s="45">
        <f t="shared" si="154"/>
        <v>0</v>
      </c>
      <c r="J428" s="46">
        <f t="shared" si="154"/>
        <v>0</v>
      </c>
      <c r="K428" s="47">
        <f t="shared" si="154"/>
        <v>0</v>
      </c>
      <c r="L428" s="107"/>
      <c r="M428" s="64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4.25" customHeight="1" thickBot="1" x14ac:dyDescent="0.35">
      <c r="A429" s="72"/>
      <c r="B429" s="24"/>
      <c r="C429" s="102"/>
      <c r="D429" s="101"/>
      <c r="E429" s="169"/>
      <c r="F429" s="169"/>
      <c r="G429" s="169"/>
      <c r="H429" s="169"/>
      <c r="I429" s="169"/>
      <c r="J429" s="169"/>
      <c r="K429" s="169"/>
      <c r="L429" s="14"/>
      <c r="M429" s="64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27.75" customHeight="1" x14ac:dyDescent="0.3">
      <c r="A430" s="72"/>
      <c r="B430" s="143"/>
      <c r="C430" s="161" t="s">
        <v>103</v>
      </c>
      <c r="D430" s="159" t="s">
        <v>96</v>
      </c>
      <c r="E430" s="28"/>
      <c r="F430" s="28"/>
      <c r="G430" s="28"/>
      <c r="H430" s="28"/>
      <c r="I430" s="28"/>
      <c r="J430" s="42"/>
      <c r="K430" s="43">
        <f>SUM(E430:J430)</f>
        <v>0</v>
      </c>
      <c r="L430" s="107"/>
      <c r="M430" s="64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27.75" customHeight="1" x14ac:dyDescent="0.3">
      <c r="A431" s="72"/>
      <c r="B431" s="143"/>
      <c r="C431" s="161" t="s">
        <v>104</v>
      </c>
      <c r="D431" s="159" t="s">
        <v>96</v>
      </c>
      <c r="E431" s="28"/>
      <c r="F431" s="28"/>
      <c r="G431" s="28"/>
      <c r="H431" s="28"/>
      <c r="I431" s="28"/>
      <c r="J431" s="42"/>
      <c r="K431" s="44">
        <f>SUM(E431:J431)</f>
        <v>0</v>
      </c>
      <c r="L431" s="107"/>
      <c r="M431" s="64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27.75" customHeight="1" thickBot="1" x14ac:dyDescent="0.35">
      <c r="A432" s="72"/>
      <c r="B432" s="143"/>
      <c r="C432" s="161" t="s">
        <v>105</v>
      </c>
      <c r="D432" s="159" t="s">
        <v>92</v>
      </c>
      <c r="E432" s="48" t="e">
        <f t="shared" ref="E432:K432" si="155">E430/E428%</f>
        <v>#DIV/0!</v>
      </c>
      <c r="F432" s="48" t="e">
        <f t="shared" si="155"/>
        <v>#DIV/0!</v>
      </c>
      <c r="G432" s="48" t="e">
        <f t="shared" si="155"/>
        <v>#DIV/0!</v>
      </c>
      <c r="H432" s="48" t="e">
        <f t="shared" si="155"/>
        <v>#DIV/0!</v>
      </c>
      <c r="I432" s="48" t="e">
        <f t="shared" si="155"/>
        <v>#DIV/0!</v>
      </c>
      <c r="J432" s="170" t="e">
        <f t="shared" si="155"/>
        <v>#DIV/0!</v>
      </c>
      <c r="K432" s="47" t="e">
        <f t="shared" si="155"/>
        <v>#DIV/0!</v>
      </c>
      <c r="L432" s="107"/>
      <c r="M432" s="64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44.25" customHeight="1" thickBot="1" x14ac:dyDescent="0.35">
      <c r="A433" s="72"/>
      <c r="B433" s="38"/>
      <c r="C433" s="49" t="s">
        <v>108</v>
      </c>
      <c r="D433" s="50"/>
      <c r="E433" s="51" t="str">
        <f t="shared" ref="E433:J433" si="156">IF(E430+E431=E428,"Zdroje odpovídají CUN","Zdroje jsou větší/menší než CUN")</f>
        <v>Zdroje odpovídají CUN</v>
      </c>
      <c r="F433" s="51" t="str">
        <f t="shared" si="156"/>
        <v>Zdroje odpovídají CUN</v>
      </c>
      <c r="G433" s="51" t="str">
        <f t="shared" si="156"/>
        <v>Zdroje odpovídají CUN</v>
      </c>
      <c r="H433" s="51" t="str">
        <f t="shared" si="156"/>
        <v>Zdroje odpovídají CUN</v>
      </c>
      <c r="I433" s="51" t="str">
        <f t="shared" si="156"/>
        <v>Zdroje odpovídají CUN</v>
      </c>
      <c r="J433" s="52" t="str">
        <f t="shared" si="156"/>
        <v>Zdroje odpovídají CUN</v>
      </c>
      <c r="K433" s="50"/>
      <c r="L433" s="163"/>
      <c r="M433" s="64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4.25" customHeight="1" x14ac:dyDescent="0.3">
      <c r="A434" s="7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64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4.25" customHeight="1" x14ac:dyDescent="0.3">
      <c r="A435" s="72"/>
      <c r="B435" s="164"/>
      <c r="C435" s="165"/>
      <c r="D435" s="166"/>
      <c r="E435" s="167"/>
      <c r="F435" s="221" t="str">
        <f>'Základní údaje'!D61</f>
        <v>Název účastníka</v>
      </c>
      <c r="G435" s="197"/>
      <c r="H435" s="167"/>
      <c r="I435" s="167"/>
      <c r="J435" s="167"/>
      <c r="K435" s="167"/>
      <c r="L435" s="168"/>
      <c r="M435" s="64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4.25" customHeight="1" x14ac:dyDescent="0.3">
      <c r="A436" s="72"/>
      <c r="B436" s="143"/>
      <c r="C436" s="102"/>
      <c r="D436" s="101"/>
      <c r="E436" s="101">
        <v>2023</v>
      </c>
      <c r="F436" s="101">
        <v>2024</v>
      </c>
      <c r="G436" s="101">
        <v>2025</v>
      </c>
      <c r="H436" s="101">
        <v>2026</v>
      </c>
      <c r="I436" s="101">
        <v>2027</v>
      </c>
      <c r="J436" s="101">
        <v>2028</v>
      </c>
      <c r="K436" s="101" t="s">
        <v>90</v>
      </c>
      <c r="L436" s="160"/>
      <c r="M436" s="64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4.25" customHeight="1" thickBot="1" x14ac:dyDescent="0.35">
      <c r="A437" s="72"/>
      <c r="B437" s="143"/>
      <c r="C437" s="102"/>
      <c r="D437" s="101"/>
      <c r="E437" s="101"/>
      <c r="F437" s="101"/>
      <c r="G437" s="101"/>
      <c r="H437" s="101"/>
      <c r="I437" s="101"/>
      <c r="J437" s="101"/>
      <c r="K437" s="102"/>
      <c r="L437" s="160"/>
      <c r="M437" s="64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27.75" customHeight="1" x14ac:dyDescent="0.3">
      <c r="A438" s="72"/>
      <c r="B438" s="143"/>
      <c r="C438" s="161" t="s">
        <v>95</v>
      </c>
      <c r="D438" s="159" t="s">
        <v>96</v>
      </c>
      <c r="E438" s="28"/>
      <c r="F438" s="28"/>
      <c r="G438" s="28"/>
      <c r="H438" s="28"/>
      <c r="I438" s="28"/>
      <c r="J438" s="42"/>
      <c r="K438" s="43">
        <f t="shared" ref="K438:K443" si="157">SUM(E438:J438)</f>
        <v>0</v>
      </c>
      <c r="L438" s="107"/>
      <c r="M438" s="64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27.75" customHeight="1" x14ac:dyDescent="0.3">
      <c r="A439" s="72"/>
      <c r="B439" s="143"/>
      <c r="C439" s="161" t="s">
        <v>97</v>
      </c>
      <c r="D439" s="159" t="s">
        <v>96</v>
      </c>
      <c r="E439" s="28"/>
      <c r="F439" s="28"/>
      <c r="G439" s="28"/>
      <c r="H439" s="28"/>
      <c r="I439" s="28"/>
      <c r="J439" s="42"/>
      <c r="K439" s="44">
        <f t="shared" si="157"/>
        <v>0</v>
      </c>
      <c r="L439" s="107"/>
      <c r="M439" s="64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27.75" customHeight="1" x14ac:dyDescent="0.3">
      <c r="A440" s="72"/>
      <c r="B440" s="143"/>
      <c r="C440" s="161" t="s">
        <v>98</v>
      </c>
      <c r="D440" s="159" t="s">
        <v>96</v>
      </c>
      <c r="E440" s="45">
        <f t="shared" ref="E440:J440" si="158">E441+E442</f>
        <v>0</v>
      </c>
      <c r="F440" s="45">
        <f t="shared" si="158"/>
        <v>0</v>
      </c>
      <c r="G440" s="45">
        <f t="shared" si="158"/>
        <v>0</v>
      </c>
      <c r="H440" s="45">
        <f t="shared" si="158"/>
        <v>0</v>
      </c>
      <c r="I440" s="45">
        <f t="shared" si="158"/>
        <v>0</v>
      </c>
      <c r="J440" s="46">
        <f t="shared" si="158"/>
        <v>0</v>
      </c>
      <c r="K440" s="44">
        <f t="shared" si="157"/>
        <v>0</v>
      </c>
      <c r="L440" s="107"/>
      <c r="M440" s="64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27.75" customHeight="1" x14ac:dyDescent="0.3">
      <c r="A441" s="72"/>
      <c r="B441" s="143"/>
      <c r="C441" s="161" t="s">
        <v>99</v>
      </c>
      <c r="D441" s="159" t="s">
        <v>96</v>
      </c>
      <c r="E441" s="28"/>
      <c r="F441" s="28"/>
      <c r="G441" s="28"/>
      <c r="H441" s="28"/>
      <c r="I441" s="28"/>
      <c r="J441" s="42"/>
      <c r="K441" s="44">
        <f t="shared" si="157"/>
        <v>0</v>
      </c>
      <c r="L441" s="107"/>
      <c r="M441" s="64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27.75" customHeight="1" x14ac:dyDescent="0.3">
      <c r="A442" s="72"/>
      <c r="B442" s="143"/>
      <c r="C442" s="161" t="s">
        <v>100</v>
      </c>
      <c r="D442" s="159" t="s">
        <v>96</v>
      </c>
      <c r="E442" s="28"/>
      <c r="F442" s="28"/>
      <c r="G442" s="28"/>
      <c r="H442" s="28"/>
      <c r="I442" s="28"/>
      <c r="J442" s="42"/>
      <c r="K442" s="44">
        <f t="shared" si="157"/>
        <v>0</v>
      </c>
      <c r="L442" s="107"/>
      <c r="M442" s="64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27.75" customHeight="1" x14ac:dyDescent="0.3">
      <c r="A443" s="72"/>
      <c r="B443" s="143"/>
      <c r="C443" s="161" t="s">
        <v>101</v>
      </c>
      <c r="D443" s="159" t="s">
        <v>96</v>
      </c>
      <c r="E443" s="28"/>
      <c r="F443" s="28"/>
      <c r="G443" s="28"/>
      <c r="H443" s="28"/>
      <c r="I443" s="28"/>
      <c r="J443" s="42"/>
      <c r="K443" s="44">
        <f t="shared" si="157"/>
        <v>0</v>
      </c>
      <c r="L443" s="107"/>
      <c r="M443" s="64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27.75" customHeight="1" x14ac:dyDescent="0.3">
      <c r="A444" s="72"/>
      <c r="B444" s="143"/>
      <c r="C444" s="161" t="s">
        <v>107</v>
      </c>
      <c r="D444" s="159" t="s">
        <v>92</v>
      </c>
      <c r="E444" s="45" t="e">
        <f t="shared" ref="E444:K444" si="159">E443/(E438+E440)%</f>
        <v>#DIV/0!</v>
      </c>
      <c r="F444" s="45" t="e">
        <f t="shared" si="159"/>
        <v>#DIV/0!</v>
      </c>
      <c r="G444" s="45" t="e">
        <f t="shared" si="159"/>
        <v>#DIV/0!</v>
      </c>
      <c r="H444" s="45" t="e">
        <f t="shared" si="159"/>
        <v>#DIV/0!</v>
      </c>
      <c r="I444" s="45" t="e">
        <f t="shared" si="159"/>
        <v>#DIV/0!</v>
      </c>
      <c r="J444" s="46" t="e">
        <f t="shared" si="159"/>
        <v>#DIV/0!</v>
      </c>
      <c r="K444" s="44" t="e">
        <f t="shared" si="159"/>
        <v>#DIV/0!</v>
      </c>
      <c r="L444" s="107"/>
      <c r="M444" s="64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27.75" customHeight="1" thickBot="1" x14ac:dyDescent="0.35">
      <c r="A445" s="72"/>
      <c r="B445" s="143"/>
      <c r="C445" s="161" t="s">
        <v>102</v>
      </c>
      <c r="D445" s="159" t="s">
        <v>96</v>
      </c>
      <c r="E445" s="45">
        <f t="shared" ref="E445:K445" si="160">E438+E439+E440+E443</f>
        <v>0</v>
      </c>
      <c r="F445" s="45">
        <f t="shared" si="160"/>
        <v>0</v>
      </c>
      <c r="G445" s="45">
        <f t="shared" si="160"/>
        <v>0</v>
      </c>
      <c r="H445" s="45">
        <f t="shared" si="160"/>
        <v>0</v>
      </c>
      <c r="I445" s="45">
        <f t="shared" si="160"/>
        <v>0</v>
      </c>
      <c r="J445" s="46">
        <f t="shared" si="160"/>
        <v>0</v>
      </c>
      <c r="K445" s="47">
        <f t="shared" si="160"/>
        <v>0</v>
      </c>
      <c r="L445" s="107"/>
      <c r="M445" s="64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4.25" customHeight="1" thickBot="1" x14ac:dyDescent="0.35">
      <c r="A446" s="72"/>
      <c r="B446" s="24"/>
      <c r="C446" s="102"/>
      <c r="D446" s="101"/>
      <c r="E446" s="169"/>
      <c r="F446" s="169"/>
      <c r="G446" s="169"/>
      <c r="H446" s="169"/>
      <c r="I446" s="169"/>
      <c r="J446" s="169"/>
      <c r="K446" s="169"/>
      <c r="L446" s="14"/>
      <c r="M446" s="64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27.75" customHeight="1" x14ac:dyDescent="0.3">
      <c r="A447" s="72"/>
      <c r="B447" s="143"/>
      <c r="C447" s="161" t="s">
        <v>103</v>
      </c>
      <c r="D447" s="159" t="s">
        <v>96</v>
      </c>
      <c r="E447" s="28"/>
      <c r="F447" s="28"/>
      <c r="G447" s="28"/>
      <c r="H447" s="28"/>
      <c r="I447" s="28"/>
      <c r="J447" s="42"/>
      <c r="K447" s="43">
        <f>SUM(E447:J447)</f>
        <v>0</v>
      </c>
      <c r="L447" s="107"/>
      <c r="M447" s="64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27.75" customHeight="1" x14ac:dyDescent="0.3">
      <c r="A448" s="72"/>
      <c r="B448" s="143"/>
      <c r="C448" s="161" t="s">
        <v>104</v>
      </c>
      <c r="D448" s="159" t="s">
        <v>96</v>
      </c>
      <c r="E448" s="28"/>
      <c r="F448" s="28"/>
      <c r="G448" s="28"/>
      <c r="H448" s="28"/>
      <c r="I448" s="28"/>
      <c r="J448" s="42"/>
      <c r="K448" s="44">
        <f>SUM(E448:J448)</f>
        <v>0</v>
      </c>
      <c r="L448" s="107"/>
      <c r="M448" s="64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27.75" customHeight="1" thickBot="1" x14ac:dyDescent="0.35">
      <c r="A449" s="72"/>
      <c r="B449" s="143"/>
      <c r="C449" s="161" t="s">
        <v>105</v>
      </c>
      <c r="D449" s="159" t="s">
        <v>92</v>
      </c>
      <c r="E449" s="48" t="e">
        <f t="shared" ref="E449:K449" si="161">E447/E445%</f>
        <v>#DIV/0!</v>
      </c>
      <c r="F449" s="48" t="e">
        <f t="shared" si="161"/>
        <v>#DIV/0!</v>
      </c>
      <c r="G449" s="48" t="e">
        <f t="shared" si="161"/>
        <v>#DIV/0!</v>
      </c>
      <c r="H449" s="48" t="e">
        <f t="shared" si="161"/>
        <v>#DIV/0!</v>
      </c>
      <c r="I449" s="48" t="e">
        <f t="shared" si="161"/>
        <v>#DIV/0!</v>
      </c>
      <c r="J449" s="170" t="e">
        <f t="shared" si="161"/>
        <v>#DIV/0!</v>
      </c>
      <c r="K449" s="47" t="e">
        <f t="shared" si="161"/>
        <v>#DIV/0!</v>
      </c>
      <c r="L449" s="107"/>
      <c r="M449" s="64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44.25" customHeight="1" thickBot="1" x14ac:dyDescent="0.35">
      <c r="A450" s="72"/>
      <c r="B450" s="38"/>
      <c r="C450" s="49" t="s">
        <v>108</v>
      </c>
      <c r="D450" s="50"/>
      <c r="E450" s="51" t="str">
        <f t="shared" ref="E450:J450" si="162">IF(E447+E448=E445,"Zdroje odpovídají CUN","Zdroje jsou větší/menší než CUN")</f>
        <v>Zdroje odpovídají CUN</v>
      </c>
      <c r="F450" s="51" t="str">
        <f t="shared" si="162"/>
        <v>Zdroje odpovídají CUN</v>
      </c>
      <c r="G450" s="51" t="str">
        <f t="shared" si="162"/>
        <v>Zdroje odpovídají CUN</v>
      </c>
      <c r="H450" s="51" t="str">
        <f t="shared" si="162"/>
        <v>Zdroje odpovídají CUN</v>
      </c>
      <c r="I450" s="51" t="str">
        <f t="shared" si="162"/>
        <v>Zdroje odpovídají CUN</v>
      </c>
      <c r="J450" s="52" t="str">
        <f t="shared" si="162"/>
        <v>Zdroje odpovídají CUN</v>
      </c>
      <c r="K450" s="50"/>
      <c r="L450" s="163"/>
      <c r="M450" s="64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4.25" customHeight="1" x14ac:dyDescent="0.3">
      <c r="A451" s="7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64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4.25" customHeight="1" x14ac:dyDescent="0.3">
      <c r="A452" s="72"/>
      <c r="B452" s="164"/>
      <c r="C452" s="165"/>
      <c r="D452" s="166"/>
      <c r="E452" s="167"/>
      <c r="F452" s="221" t="str">
        <f>'Základní údaje'!D62</f>
        <v>Název účastníka</v>
      </c>
      <c r="G452" s="197"/>
      <c r="H452" s="167"/>
      <c r="I452" s="167"/>
      <c r="J452" s="167"/>
      <c r="K452" s="167"/>
      <c r="L452" s="168"/>
      <c r="M452" s="64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4.25" customHeight="1" x14ac:dyDescent="0.3">
      <c r="A453" s="72"/>
      <c r="B453" s="143"/>
      <c r="C453" s="102"/>
      <c r="D453" s="101"/>
      <c r="E453" s="101">
        <v>2023</v>
      </c>
      <c r="F453" s="101">
        <v>2024</v>
      </c>
      <c r="G453" s="101">
        <v>2025</v>
      </c>
      <c r="H453" s="101">
        <v>2026</v>
      </c>
      <c r="I453" s="101">
        <v>2027</v>
      </c>
      <c r="J453" s="101">
        <v>2028</v>
      </c>
      <c r="K453" s="101" t="s">
        <v>90</v>
      </c>
      <c r="L453" s="160"/>
      <c r="M453" s="64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4.25" customHeight="1" thickBot="1" x14ac:dyDescent="0.35">
      <c r="A454" s="72"/>
      <c r="B454" s="143"/>
      <c r="C454" s="102"/>
      <c r="D454" s="101"/>
      <c r="E454" s="101"/>
      <c r="F454" s="101"/>
      <c r="G454" s="101"/>
      <c r="H454" s="101"/>
      <c r="I454" s="101"/>
      <c r="J454" s="101"/>
      <c r="K454" s="102"/>
      <c r="L454" s="160"/>
      <c r="M454" s="64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27.75" customHeight="1" x14ac:dyDescent="0.3">
      <c r="A455" s="72"/>
      <c r="B455" s="143"/>
      <c r="C455" s="161" t="s">
        <v>95</v>
      </c>
      <c r="D455" s="159" t="s">
        <v>96</v>
      </c>
      <c r="E455" s="28"/>
      <c r="F455" s="28"/>
      <c r="G455" s="28"/>
      <c r="H455" s="28"/>
      <c r="I455" s="28"/>
      <c r="J455" s="42"/>
      <c r="K455" s="43">
        <f t="shared" ref="K455:K460" si="163">SUM(E455:J455)</f>
        <v>0</v>
      </c>
      <c r="L455" s="107"/>
      <c r="M455" s="64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27.75" customHeight="1" x14ac:dyDescent="0.3">
      <c r="A456" s="72"/>
      <c r="B456" s="143"/>
      <c r="C456" s="161" t="s">
        <v>97</v>
      </c>
      <c r="D456" s="159" t="s">
        <v>96</v>
      </c>
      <c r="E456" s="28"/>
      <c r="F456" s="28"/>
      <c r="G456" s="28"/>
      <c r="H456" s="28"/>
      <c r="I456" s="28"/>
      <c r="J456" s="42"/>
      <c r="K456" s="44">
        <f t="shared" si="163"/>
        <v>0</v>
      </c>
      <c r="L456" s="107"/>
      <c r="M456" s="64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27.75" customHeight="1" x14ac:dyDescent="0.3">
      <c r="A457" s="72"/>
      <c r="B457" s="143"/>
      <c r="C457" s="161" t="s">
        <v>98</v>
      </c>
      <c r="D457" s="159" t="s">
        <v>96</v>
      </c>
      <c r="E457" s="45">
        <f t="shared" ref="E457:J457" si="164">E458+E459</f>
        <v>0</v>
      </c>
      <c r="F457" s="45">
        <f t="shared" si="164"/>
        <v>0</v>
      </c>
      <c r="G457" s="45">
        <f t="shared" si="164"/>
        <v>0</v>
      </c>
      <c r="H457" s="45">
        <f t="shared" si="164"/>
        <v>0</v>
      </c>
      <c r="I457" s="45">
        <f t="shared" si="164"/>
        <v>0</v>
      </c>
      <c r="J457" s="46">
        <f t="shared" si="164"/>
        <v>0</v>
      </c>
      <c r="K457" s="44">
        <f t="shared" si="163"/>
        <v>0</v>
      </c>
      <c r="L457" s="107"/>
      <c r="M457" s="64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27.75" customHeight="1" x14ac:dyDescent="0.3">
      <c r="A458" s="72"/>
      <c r="B458" s="143"/>
      <c r="C458" s="161" t="s">
        <v>99</v>
      </c>
      <c r="D458" s="159" t="s">
        <v>96</v>
      </c>
      <c r="E458" s="28"/>
      <c r="F458" s="28"/>
      <c r="G458" s="28"/>
      <c r="H458" s="28"/>
      <c r="I458" s="28"/>
      <c r="J458" s="42"/>
      <c r="K458" s="44">
        <f t="shared" si="163"/>
        <v>0</v>
      </c>
      <c r="L458" s="107"/>
      <c r="M458" s="64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27.75" customHeight="1" x14ac:dyDescent="0.3">
      <c r="A459" s="72"/>
      <c r="B459" s="143"/>
      <c r="C459" s="161" t="s">
        <v>100</v>
      </c>
      <c r="D459" s="159" t="s">
        <v>96</v>
      </c>
      <c r="E459" s="28"/>
      <c r="F459" s="28"/>
      <c r="G459" s="28"/>
      <c r="H459" s="28"/>
      <c r="I459" s="28"/>
      <c r="J459" s="42"/>
      <c r="K459" s="44">
        <f t="shared" si="163"/>
        <v>0</v>
      </c>
      <c r="L459" s="107"/>
      <c r="M459" s="64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27.75" customHeight="1" x14ac:dyDescent="0.3">
      <c r="A460" s="72"/>
      <c r="B460" s="143"/>
      <c r="C460" s="161" t="s">
        <v>101</v>
      </c>
      <c r="D460" s="159" t="s">
        <v>96</v>
      </c>
      <c r="E460" s="28"/>
      <c r="F460" s="28"/>
      <c r="G460" s="28"/>
      <c r="H460" s="28"/>
      <c r="I460" s="28"/>
      <c r="J460" s="42"/>
      <c r="K460" s="44">
        <f t="shared" si="163"/>
        <v>0</v>
      </c>
      <c r="L460" s="107"/>
      <c r="M460" s="64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27.75" customHeight="1" x14ac:dyDescent="0.3">
      <c r="A461" s="72"/>
      <c r="B461" s="143"/>
      <c r="C461" s="161" t="s">
        <v>107</v>
      </c>
      <c r="D461" s="159" t="s">
        <v>92</v>
      </c>
      <c r="E461" s="45" t="e">
        <f t="shared" ref="E461:K461" si="165">E460/(E455+E457)%</f>
        <v>#DIV/0!</v>
      </c>
      <c r="F461" s="45" t="e">
        <f t="shared" si="165"/>
        <v>#DIV/0!</v>
      </c>
      <c r="G461" s="45" t="e">
        <f t="shared" si="165"/>
        <v>#DIV/0!</v>
      </c>
      <c r="H461" s="45" t="e">
        <f t="shared" si="165"/>
        <v>#DIV/0!</v>
      </c>
      <c r="I461" s="45" t="e">
        <f t="shared" si="165"/>
        <v>#DIV/0!</v>
      </c>
      <c r="J461" s="46" t="e">
        <f t="shared" si="165"/>
        <v>#DIV/0!</v>
      </c>
      <c r="K461" s="44" t="e">
        <f t="shared" si="165"/>
        <v>#DIV/0!</v>
      </c>
      <c r="L461" s="107"/>
      <c r="M461" s="64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27.75" customHeight="1" thickBot="1" x14ac:dyDescent="0.35">
      <c r="A462" s="72"/>
      <c r="B462" s="143"/>
      <c r="C462" s="161" t="s">
        <v>102</v>
      </c>
      <c r="D462" s="159" t="s">
        <v>96</v>
      </c>
      <c r="E462" s="45">
        <f t="shared" ref="E462:K462" si="166">E455+E456+E457+E460</f>
        <v>0</v>
      </c>
      <c r="F462" s="45">
        <f t="shared" si="166"/>
        <v>0</v>
      </c>
      <c r="G462" s="45">
        <f t="shared" si="166"/>
        <v>0</v>
      </c>
      <c r="H462" s="45">
        <f t="shared" si="166"/>
        <v>0</v>
      </c>
      <c r="I462" s="45">
        <f t="shared" si="166"/>
        <v>0</v>
      </c>
      <c r="J462" s="46">
        <f t="shared" si="166"/>
        <v>0</v>
      </c>
      <c r="K462" s="47">
        <f t="shared" si="166"/>
        <v>0</v>
      </c>
      <c r="L462" s="107"/>
      <c r="M462" s="64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4.25" customHeight="1" thickBot="1" x14ac:dyDescent="0.35">
      <c r="A463" s="72"/>
      <c r="B463" s="24"/>
      <c r="C463" s="102"/>
      <c r="D463" s="101"/>
      <c r="E463" s="169"/>
      <c r="F463" s="169"/>
      <c r="G463" s="169"/>
      <c r="H463" s="169"/>
      <c r="I463" s="169"/>
      <c r="J463" s="169"/>
      <c r="K463" s="169"/>
      <c r="L463" s="14"/>
      <c r="M463" s="64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27.75" customHeight="1" x14ac:dyDescent="0.3">
      <c r="A464" s="72"/>
      <c r="B464" s="143"/>
      <c r="C464" s="161" t="s">
        <v>103</v>
      </c>
      <c r="D464" s="159" t="s">
        <v>96</v>
      </c>
      <c r="E464" s="28"/>
      <c r="F464" s="28"/>
      <c r="G464" s="28"/>
      <c r="H464" s="28"/>
      <c r="I464" s="28"/>
      <c r="J464" s="42"/>
      <c r="K464" s="43">
        <f>SUM(E464:J464)</f>
        <v>0</v>
      </c>
      <c r="L464" s="107"/>
      <c r="M464" s="64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27.75" customHeight="1" x14ac:dyDescent="0.3">
      <c r="A465" s="72"/>
      <c r="B465" s="143"/>
      <c r="C465" s="161" t="s">
        <v>104</v>
      </c>
      <c r="D465" s="159" t="s">
        <v>96</v>
      </c>
      <c r="E465" s="28"/>
      <c r="F465" s="28"/>
      <c r="G465" s="28"/>
      <c r="H465" s="28"/>
      <c r="I465" s="28"/>
      <c r="J465" s="42"/>
      <c r="K465" s="44">
        <f>SUM(E465:J465)</f>
        <v>0</v>
      </c>
      <c r="L465" s="107"/>
      <c r="M465" s="64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27.75" customHeight="1" thickBot="1" x14ac:dyDescent="0.35">
      <c r="A466" s="72"/>
      <c r="B466" s="143"/>
      <c r="C466" s="161" t="s">
        <v>105</v>
      </c>
      <c r="D466" s="159" t="s">
        <v>92</v>
      </c>
      <c r="E466" s="48" t="e">
        <f t="shared" ref="E466:K466" si="167">E464/E462%</f>
        <v>#DIV/0!</v>
      </c>
      <c r="F466" s="48" t="e">
        <f t="shared" si="167"/>
        <v>#DIV/0!</v>
      </c>
      <c r="G466" s="48" t="e">
        <f t="shared" si="167"/>
        <v>#DIV/0!</v>
      </c>
      <c r="H466" s="48" t="e">
        <f t="shared" si="167"/>
        <v>#DIV/0!</v>
      </c>
      <c r="I466" s="48" t="e">
        <f t="shared" si="167"/>
        <v>#DIV/0!</v>
      </c>
      <c r="J466" s="170" t="e">
        <f t="shared" si="167"/>
        <v>#DIV/0!</v>
      </c>
      <c r="K466" s="47" t="e">
        <f t="shared" si="167"/>
        <v>#DIV/0!</v>
      </c>
      <c r="L466" s="107"/>
      <c r="M466" s="64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44.25" customHeight="1" thickBot="1" x14ac:dyDescent="0.35">
      <c r="A467" s="72"/>
      <c r="B467" s="38"/>
      <c r="C467" s="49" t="s">
        <v>108</v>
      </c>
      <c r="D467" s="50"/>
      <c r="E467" s="51" t="str">
        <f t="shared" ref="E467:J467" si="168">IF(E464+E465=E462,"Zdroje odpovídají CUN","Zdroje jsou větší/menší než CUN")</f>
        <v>Zdroje odpovídají CUN</v>
      </c>
      <c r="F467" s="51" t="str">
        <f t="shared" si="168"/>
        <v>Zdroje odpovídají CUN</v>
      </c>
      <c r="G467" s="51" t="str">
        <f t="shared" si="168"/>
        <v>Zdroje odpovídají CUN</v>
      </c>
      <c r="H467" s="51" t="str">
        <f t="shared" si="168"/>
        <v>Zdroje odpovídají CUN</v>
      </c>
      <c r="I467" s="51" t="str">
        <f t="shared" si="168"/>
        <v>Zdroje odpovídají CUN</v>
      </c>
      <c r="J467" s="52" t="str">
        <f t="shared" si="168"/>
        <v>Zdroje odpovídají CUN</v>
      </c>
      <c r="K467" s="50"/>
      <c r="L467" s="163"/>
      <c r="M467" s="64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4.25" customHeight="1" x14ac:dyDescent="0.3">
      <c r="A468" s="7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64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4.25" customHeight="1" x14ac:dyDescent="0.3">
      <c r="A469" s="72"/>
      <c r="B469" s="164"/>
      <c r="C469" s="165"/>
      <c r="D469" s="166"/>
      <c r="E469" s="167"/>
      <c r="F469" s="221" t="str">
        <f>'Základní údaje'!D63</f>
        <v>Název účastníka</v>
      </c>
      <c r="G469" s="197"/>
      <c r="H469" s="167"/>
      <c r="I469" s="167"/>
      <c r="J469" s="167"/>
      <c r="K469" s="167"/>
      <c r="L469" s="168"/>
      <c r="M469" s="64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4.25" customHeight="1" x14ac:dyDescent="0.3">
      <c r="A470" s="72"/>
      <c r="B470" s="143"/>
      <c r="C470" s="102"/>
      <c r="D470" s="101"/>
      <c r="E470" s="101">
        <v>2023</v>
      </c>
      <c r="F470" s="101">
        <v>2024</v>
      </c>
      <c r="G470" s="101">
        <v>2025</v>
      </c>
      <c r="H470" s="101">
        <v>2026</v>
      </c>
      <c r="I470" s="101">
        <v>2027</v>
      </c>
      <c r="J470" s="101">
        <v>2028</v>
      </c>
      <c r="K470" s="101" t="s">
        <v>90</v>
      </c>
      <c r="L470" s="160"/>
      <c r="M470" s="64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4.25" customHeight="1" thickBot="1" x14ac:dyDescent="0.35">
      <c r="A471" s="72"/>
      <c r="B471" s="143"/>
      <c r="C471" s="102"/>
      <c r="D471" s="101"/>
      <c r="E471" s="101"/>
      <c r="F471" s="101"/>
      <c r="G471" s="101"/>
      <c r="H471" s="101"/>
      <c r="I471" s="101"/>
      <c r="J471" s="101"/>
      <c r="K471" s="102"/>
      <c r="L471" s="160"/>
      <c r="M471" s="64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27.75" customHeight="1" x14ac:dyDescent="0.3">
      <c r="A472" s="72"/>
      <c r="B472" s="143"/>
      <c r="C472" s="161" t="s">
        <v>95</v>
      </c>
      <c r="D472" s="159" t="s">
        <v>96</v>
      </c>
      <c r="E472" s="28"/>
      <c r="F472" s="28"/>
      <c r="G472" s="28"/>
      <c r="H472" s="28"/>
      <c r="I472" s="28"/>
      <c r="J472" s="42"/>
      <c r="K472" s="43">
        <f t="shared" ref="K472:K477" si="169">SUM(E472:J472)</f>
        <v>0</v>
      </c>
      <c r="L472" s="107"/>
      <c r="M472" s="64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27.75" customHeight="1" x14ac:dyDescent="0.3">
      <c r="A473" s="72"/>
      <c r="B473" s="143"/>
      <c r="C473" s="161" t="s">
        <v>97</v>
      </c>
      <c r="D473" s="159" t="s">
        <v>96</v>
      </c>
      <c r="E473" s="28"/>
      <c r="F473" s="28"/>
      <c r="G473" s="28"/>
      <c r="H473" s="28"/>
      <c r="I473" s="28"/>
      <c r="J473" s="42"/>
      <c r="K473" s="44">
        <f t="shared" si="169"/>
        <v>0</v>
      </c>
      <c r="L473" s="107"/>
      <c r="M473" s="64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27.75" customHeight="1" x14ac:dyDescent="0.3">
      <c r="A474" s="72"/>
      <c r="B474" s="143"/>
      <c r="C474" s="161" t="s">
        <v>98</v>
      </c>
      <c r="D474" s="159" t="s">
        <v>96</v>
      </c>
      <c r="E474" s="45">
        <f t="shared" ref="E474:J474" si="170">E475+E476</f>
        <v>0</v>
      </c>
      <c r="F474" s="45">
        <f t="shared" si="170"/>
        <v>0</v>
      </c>
      <c r="G474" s="45">
        <f t="shared" si="170"/>
        <v>0</v>
      </c>
      <c r="H474" s="45">
        <f t="shared" si="170"/>
        <v>0</v>
      </c>
      <c r="I474" s="45">
        <f t="shared" si="170"/>
        <v>0</v>
      </c>
      <c r="J474" s="46">
        <f t="shared" si="170"/>
        <v>0</v>
      </c>
      <c r="K474" s="44">
        <f t="shared" si="169"/>
        <v>0</v>
      </c>
      <c r="L474" s="107"/>
      <c r="M474" s="64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27.75" customHeight="1" x14ac:dyDescent="0.3">
      <c r="A475" s="72"/>
      <c r="B475" s="143"/>
      <c r="C475" s="161" t="s">
        <v>99</v>
      </c>
      <c r="D475" s="159" t="s">
        <v>96</v>
      </c>
      <c r="E475" s="28"/>
      <c r="F475" s="28"/>
      <c r="G475" s="28"/>
      <c r="H475" s="28"/>
      <c r="I475" s="28"/>
      <c r="J475" s="42"/>
      <c r="K475" s="44">
        <f t="shared" si="169"/>
        <v>0</v>
      </c>
      <c r="L475" s="107"/>
      <c r="M475" s="64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27.75" customHeight="1" x14ac:dyDescent="0.3">
      <c r="A476" s="72"/>
      <c r="B476" s="143"/>
      <c r="C476" s="161" t="s">
        <v>100</v>
      </c>
      <c r="D476" s="159" t="s">
        <v>96</v>
      </c>
      <c r="E476" s="28"/>
      <c r="F476" s="28"/>
      <c r="G476" s="28"/>
      <c r="H476" s="28"/>
      <c r="I476" s="28"/>
      <c r="J476" s="42"/>
      <c r="K476" s="44">
        <f t="shared" si="169"/>
        <v>0</v>
      </c>
      <c r="L476" s="107"/>
      <c r="M476" s="64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27.75" customHeight="1" x14ac:dyDescent="0.3">
      <c r="A477" s="72"/>
      <c r="B477" s="143"/>
      <c r="C477" s="161" t="s">
        <v>101</v>
      </c>
      <c r="D477" s="159" t="s">
        <v>96</v>
      </c>
      <c r="E477" s="28"/>
      <c r="F477" s="28"/>
      <c r="G477" s="28"/>
      <c r="H477" s="28"/>
      <c r="I477" s="28"/>
      <c r="J477" s="42"/>
      <c r="K477" s="44">
        <f t="shared" si="169"/>
        <v>0</v>
      </c>
      <c r="L477" s="107"/>
      <c r="M477" s="64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27.75" customHeight="1" x14ac:dyDescent="0.3">
      <c r="A478" s="72"/>
      <c r="B478" s="143"/>
      <c r="C478" s="161" t="s">
        <v>107</v>
      </c>
      <c r="D478" s="159" t="s">
        <v>92</v>
      </c>
      <c r="E478" s="45" t="e">
        <f t="shared" ref="E478:K478" si="171">E477/(E472+E474)%</f>
        <v>#DIV/0!</v>
      </c>
      <c r="F478" s="45" t="e">
        <f t="shared" si="171"/>
        <v>#DIV/0!</v>
      </c>
      <c r="G478" s="45" t="e">
        <f t="shared" si="171"/>
        <v>#DIV/0!</v>
      </c>
      <c r="H478" s="45" t="e">
        <f t="shared" si="171"/>
        <v>#DIV/0!</v>
      </c>
      <c r="I478" s="45" t="e">
        <f t="shared" si="171"/>
        <v>#DIV/0!</v>
      </c>
      <c r="J478" s="46" t="e">
        <f t="shared" si="171"/>
        <v>#DIV/0!</v>
      </c>
      <c r="K478" s="44" t="e">
        <f t="shared" si="171"/>
        <v>#DIV/0!</v>
      </c>
      <c r="L478" s="107"/>
      <c r="M478" s="64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27.75" customHeight="1" thickBot="1" x14ac:dyDescent="0.35">
      <c r="A479" s="72"/>
      <c r="B479" s="143"/>
      <c r="C479" s="161" t="s">
        <v>102</v>
      </c>
      <c r="D479" s="159" t="s">
        <v>96</v>
      </c>
      <c r="E479" s="45">
        <f t="shared" ref="E479:K479" si="172">E472+E473+E474+E477</f>
        <v>0</v>
      </c>
      <c r="F479" s="45">
        <f t="shared" si="172"/>
        <v>0</v>
      </c>
      <c r="G479" s="45">
        <f t="shared" si="172"/>
        <v>0</v>
      </c>
      <c r="H479" s="45">
        <f t="shared" si="172"/>
        <v>0</v>
      </c>
      <c r="I479" s="45">
        <f t="shared" si="172"/>
        <v>0</v>
      </c>
      <c r="J479" s="46">
        <f t="shared" si="172"/>
        <v>0</v>
      </c>
      <c r="K479" s="47">
        <f t="shared" si="172"/>
        <v>0</v>
      </c>
      <c r="L479" s="107"/>
      <c r="M479" s="64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4.25" customHeight="1" thickBot="1" x14ac:dyDescent="0.35">
      <c r="A480" s="72"/>
      <c r="B480" s="24"/>
      <c r="C480" s="102"/>
      <c r="D480" s="101"/>
      <c r="E480" s="169"/>
      <c r="F480" s="169"/>
      <c r="G480" s="169"/>
      <c r="H480" s="169"/>
      <c r="I480" s="169"/>
      <c r="J480" s="169"/>
      <c r="K480" s="169"/>
      <c r="L480" s="14"/>
      <c r="M480" s="64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27.75" customHeight="1" x14ac:dyDescent="0.3">
      <c r="A481" s="72"/>
      <c r="B481" s="143"/>
      <c r="C481" s="161" t="s">
        <v>103</v>
      </c>
      <c r="D481" s="159" t="s">
        <v>96</v>
      </c>
      <c r="E481" s="28"/>
      <c r="F481" s="28"/>
      <c r="G481" s="28"/>
      <c r="H481" s="28"/>
      <c r="I481" s="28"/>
      <c r="J481" s="42"/>
      <c r="K481" s="43">
        <f>SUM(E481:J481)</f>
        <v>0</v>
      </c>
      <c r="L481" s="107"/>
      <c r="M481" s="64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27.75" customHeight="1" x14ac:dyDescent="0.3">
      <c r="A482" s="72"/>
      <c r="B482" s="143"/>
      <c r="C482" s="161" t="s">
        <v>104</v>
      </c>
      <c r="D482" s="159" t="s">
        <v>96</v>
      </c>
      <c r="E482" s="28"/>
      <c r="F482" s="28"/>
      <c r="G482" s="28"/>
      <c r="H482" s="28"/>
      <c r="I482" s="28"/>
      <c r="J482" s="42"/>
      <c r="K482" s="44">
        <f>SUM(E482:J482)</f>
        <v>0</v>
      </c>
      <c r="L482" s="107"/>
      <c r="M482" s="64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27.75" customHeight="1" thickBot="1" x14ac:dyDescent="0.35">
      <c r="A483" s="72"/>
      <c r="B483" s="143"/>
      <c r="C483" s="161" t="s">
        <v>105</v>
      </c>
      <c r="D483" s="159" t="s">
        <v>92</v>
      </c>
      <c r="E483" s="48" t="e">
        <f t="shared" ref="E483:K483" si="173">E481/E479%</f>
        <v>#DIV/0!</v>
      </c>
      <c r="F483" s="48" t="e">
        <f t="shared" si="173"/>
        <v>#DIV/0!</v>
      </c>
      <c r="G483" s="48" t="e">
        <f t="shared" si="173"/>
        <v>#DIV/0!</v>
      </c>
      <c r="H483" s="48" t="e">
        <f t="shared" si="173"/>
        <v>#DIV/0!</v>
      </c>
      <c r="I483" s="48" t="e">
        <f t="shared" si="173"/>
        <v>#DIV/0!</v>
      </c>
      <c r="J483" s="170" t="e">
        <f t="shared" si="173"/>
        <v>#DIV/0!</v>
      </c>
      <c r="K483" s="47" t="e">
        <f t="shared" si="173"/>
        <v>#DIV/0!</v>
      </c>
      <c r="L483" s="107"/>
      <c r="M483" s="64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44.25" customHeight="1" thickBot="1" x14ac:dyDescent="0.35">
      <c r="A484" s="72"/>
      <c r="B484" s="38"/>
      <c r="C484" s="49" t="s">
        <v>108</v>
      </c>
      <c r="D484" s="50"/>
      <c r="E484" s="51" t="str">
        <f t="shared" ref="E484:J484" si="174">IF(E481+E482=E479,"Zdroje odpovídají CUN","Zdroje jsou větší/menší než CUN")</f>
        <v>Zdroje odpovídají CUN</v>
      </c>
      <c r="F484" s="51" t="str">
        <f t="shared" si="174"/>
        <v>Zdroje odpovídají CUN</v>
      </c>
      <c r="G484" s="51" t="str">
        <f t="shared" si="174"/>
        <v>Zdroje odpovídají CUN</v>
      </c>
      <c r="H484" s="51" t="str">
        <f t="shared" si="174"/>
        <v>Zdroje odpovídají CUN</v>
      </c>
      <c r="I484" s="51" t="str">
        <f t="shared" si="174"/>
        <v>Zdroje odpovídají CUN</v>
      </c>
      <c r="J484" s="52" t="str">
        <f t="shared" si="174"/>
        <v>Zdroje odpovídají CUN</v>
      </c>
      <c r="K484" s="50"/>
      <c r="L484" s="163"/>
      <c r="M484" s="64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4.25" customHeight="1" x14ac:dyDescent="0.3">
      <c r="A485" s="7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64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4.25" customHeight="1" x14ac:dyDescent="0.3">
      <c r="A486" s="72"/>
      <c r="B486" s="164"/>
      <c r="C486" s="165"/>
      <c r="D486" s="166"/>
      <c r="E486" s="167"/>
      <c r="F486" s="221" t="str">
        <f>'Základní údaje'!D64</f>
        <v>Název účastníka</v>
      </c>
      <c r="G486" s="197"/>
      <c r="H486" s="167"/>
      <c r="I486" s="167"/>
      <c r="J486" s="167"/>
      <c r="K486" s="167"/>
      <c r="L486" s="168"/>
      <c r="M486" s="64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4.25" customHeight="1" x14ac:dyDescent="0.3">
      <c r="A487" s="72"/>
      <c r="B487" s="143"/>
      <c r="C487" s="102"/>
      <c r="D487" s="101"/>
      <c r="E487" s="101">
        <v>2023</v>
      </c>
      <c r="F487" s="101">
        <v>2024</v>
      </c>
      <c r="G487" s="101">
        <v>2025</v>
      </c>
      <c r="H487" s="101">
        <v>2026</v>
      </c>
      <c r="I487" s="101">
        <v>2027</v>
      </c>
      <c r="J487" s="101">
        <v>2028</v>
      </c>
      <c r="K487" s="101" t="s">
        <v>90</v>
      </c>
      <c r="L487" s="160"/>
      <c r="M487" s="64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4.25" customHeight="1" thickBot="1" x14ac:dyDescent="0.35">
      <c r="A488" s="72"/>
      <c r="B488" s="143"/>
      <c r="C488" s="102"/>
      <c r="D488" s="101"/>
      <c r="E488" s="101"/>
      <c r="F488" s="101"/>
      <c r="G488" s="101"/>
      <c r="H488" s="101"/>
      <c r="I488" s="101"/>
      <c r="J488" s="101"/>
      <c r="K488" s="102"/>
      <c r="L488" s="160"/>
      <c r="M488" s="64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27.75" customHeight="1" x14ac:dyDescent="0.3">
      <c r="A489" s="72"/>
      <c r="B489" s="143"/>
      <c r="C489" s="161" t="s">
        <v>95</v>
      </c>
      <c r="D489" s="159" t="s">
        <v>96</v>
      </c>
      <c r="E489" s="28"/>
      <c r="F489" s="28"/>
      <c r="G489" s="28"/>
      <c r="H489" s="28"/>
      <c r="I489" s="28"/>
      <c r="J489" s="42"/>
      <c r="K489" s="43">
        <f t="shared" ref="K489:K494" si="175">SUM(E489:J489)</f>
        <v>0</v>
      </c>
      <c r="L489" s="107"/>
      <c r="M489" s="64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27.75" customHeight="1" x14ac:dyDescent="0.3">
      <c r="A490" s="72"/>
      <c r="B490" s="143"/>
      <c r="C490" s="161" t="s">
        <v>97</v>
      </c>
      <c r="D490" s="159" t="s">
        <v>96</v>
      </c>
      <c r="E490" s="28"/>
      <c r="F490" s="28"/>
      <c r="G490" s="28"/>
      <c r="H490" s="28"/>
      <c r="I490" s="28"/>
      <c r="J490" s="42"/>
      <c r="K490" s="44">
        <f t="shared" si="175"/>
        <v>0</v>
      </c>
      <c r="L490" s="107"/>
      <c r="M490" s="64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27.75" customHeight="1" x14ac:dyDescent="0.3">
      <c r="A491" s="72"/>
      <c r="B491" s="143"/>
      <c r="C491" s="161" t="s">
        <v>98</v>
      </c>
      <c r="D491" s="159" t="s">
        <v>96</v>
      </c>
      <c r="E491" s="45">
        <f t="shared" ref="E491:J491" si="176">E492+E493</f>
        <v>0</v>
      </c>
      <c r="F491" s="45">
        <f t="shared" si="176"/>
        <v>0</v>
      </c>
      <c r="G491" s="45">
        <f t="shared" si="176"/>
        <v>0</v>
      </c>
      <c r="H491" s="45">
        <f t="shared" si="176"/>
        <v>0</v>
      </c>
      <c r="I491" s="45">
        <f t="shared" si="176"/>
        <v>0</v>
      </c>
      <c r="J491" s="46">
        <f t="shared" si="176"/>
        <v>0</v>
      </c>
      <c r="K491" s="44">
        <f t="shared" si="175"/>
        <v>0</v>
      </c>
      <c r="L491" s="107"/>
      <c r="M491" s="64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27.75" customHeight="1" x14ac:dyDescent="0.3">
      <c r="A492" s="72"/>
      <c r="B492" s="143"/>
      <c r="C492" s="161" t="s">
        <v>99</v>
      </c>
      <c r="D492" s="159" t="s">
        <v>96</v>
      </c>
      <c r="E492" s="28"/>
      <c r="F492" s="28"/>
      <c r="G492" s="28"/>
      <c r="H492" s="28"/>
      <c r="I492" s="28"/>
      <c r="J492" s="42"/>
      <c r="K492" s="44">
        <f t="shared" si="175"/>
        <v>0</v>
      </c>
      <c r="L492" s="107"/>
      <c r="M492" s="64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27.75" customHeight="1" x14ac:dyDescent="0.3">
      <c r="A493" s="72"/>
      <c r="B493" s="143"/>
      <c r="C493" s="161" t="s">
        <v>100</v>
      </c>
      <c r="D493" s="159" t="s">
        <v>96</v>
      </c>
      <c r="E493" s="28"/>
      <c r="F493" s="28"/>
      <c r="G493" s="28"/>
      <c r="H493" s="28"/>
      <c r="I493" s="28"/>
      <c r="J493" s="42"/>
      <c r="K493" s="44">
        <f t="shared" si="175"/>
        <v>0</v>
      </c>
      <c r="L493" s="107"/>
      <c r="M493" s="64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27.75" customHeight="1" x14ac:dyDescent="0.3">
      <c r="A494" s="72"/>
      <c r="B494" s="143"/>
      <c r="C494" s="161" t="s">
        <v>101</v>
      </c>
      <c r="D494" s="159" t="s">
        <v>96</v>
      </c>
      <c r="E494" s="28"/>
      <c r="F494" s="28"/>
      <c r="G494" s="28"/>
      <c r="H494" s="28"/>
      <c r="I494" s="28"/>
      <c r="J494" s="42"/>
      <c r="K494" s="44">
        <f t="shared" si="175"/>
        <v>0</v>
      </c>
      <c r="L494" s="107"/>
      <c r="M494" s="64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27.75" customHeight="1" x14ac:dyDescent="0.3">
      <c r="A495" s="72"/>
      <c r="B495" s="143"/>
      <c r="C495" s="161" t="s">
        <v>107</v>
      </c>
      <c r="D495" s="159" t="s">
        <v>92</v>
      </c>
      <c r="E495" s="45" t="e">
        <f t="shared" ref="E495:K495" si="177">E494/(E489+E491)%</f>
        <v>#DIV/0!</v>
      </c>
      <c r="F495" s="45" t="e">
        <f t="shared" si="177"/>
        <v>#DIV/0!</v>
      </c>
      <c r="G495" s="45" t="e">
        <f t="shared" si="177"/>
        <v>#DIV/0!</v>
      </c>
      <c r="H495" s="45" t="e">
        <f t="shared" si="177"/>
        <v>#DIV/0!</v>
      </c>
      <c r="I495" s="45" t="e">
        <f t="shared" si="177"/>
        <v>#DIV/0!</v>
      </c>
      <c r="J495" s="46" t="e">
        <f t="shared" si="177"/>
        <v>#DIV/0!</v>
      </c>
      <c r="K495" s="44" t="e">
        <f t="shared" si="177"/>
        <v>#DIV/0!</v>
      </c>
      <c r="L495" s="107"/>
      <c r="M495" s="64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27.75" customHeight="1" thickBot="1" x14ac:dyDescent="0.35">
      <c r="A496" s="72"/>
      <c r="B496" s="143"/>
      <c r="C496" s="161" t="s">
        <v>102</v>
      </c>
      <c r="D496" s="159" t="s">
        <v>96</v>
      </c>
      <c r="E496" s="45">
        <f t="shared" ref="E496:K496" si="178">E489+E490+E491+E494</f>
        <v>0</v>
      </c>
      <c r="F496" s="45">
        <f t="shared" si="178"/>
        <v>0</v>
      </c>
      <c r="G496" s="45">
        <f t="shared" si="178"/>
        <v>0</v>
      </c>
      <c r="H496" s="45">
        <f t="shared" si="178"/>
        <v>0</v>
      </c>
      <c r="I496" s="45">
        <f t="shared" si="178"/>
        <v>0</v>
      </c>
      <c r="J496" s="46">
        <f t="shared" si="178"/>
        <v>0</v>
      </c>
      <c r="K496" s="47">
        <f t="shared" si="178"/>
        <v>0</v>
      </c>
      <c r="L496" s="107"/>
      <c r="M496" s="64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4.25" customHeight="1" thickBot="1" x14ac:dyDescent="0.35">
      <c r="A497" s="72"/>
      <c r="B497" s="24"/>
      <c r="C497" s="102"/>
      <c r="D497" s="101"/>
      <c r="E497" s="169"/>
      <c r="F497" s="169"/>
      <c r="G497" s="169"/>
      <c r="H497" s="169"/>
      <c r="I497" s="169"/>
      <c r="J497" s="169"/>
      <c r="K497" s="169"/>
      <c r="L497" s="14"/>
      <c r="M497" s="64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27.75" customHeight="1" x14ac:dyDescent="0.3">
      <c r="A498" s="72"/>
      <c r="B498" s="143"/>
      <c r="C498" s="161" t="s">
        <v>103</v>
      </c>
      <c r="D498" s="159" t="s">
        <v>96</v>
      </c>
      <c r="E498" s="28"/>
      <c r="F498" s="28"/>
      <c r="G498" s="28"/>
      <c r="H498" s="28"/>
      <c r="I498" s="28"/>
      <c r="J498" s="42"/>
      <c r="K498" s="43">
        <f>SUM(E498:J498)</f>
        <v>0</v>
      </c>
      <c r="L498" s="107"/>
      <c r="M498" s="64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27.75" customHeight="1" x14ac:dyDescent="0.3">
      <c r="A499" s="72"/>
      <c r="B499" s="143"/>
      <c r="C499" s="161" t="s">
        <v>104</v>
      </c>
      <c r="D499" s="159" t="s">
        <v>96</v>
      </c>
      <c r="E499" s="28"/>
      <c r="F499" s="28"/>
      <c r="G499" s="28"/>
      <c r="H499" s="28"/>
      <c r="I499" s="28"/>
      <c r="J499" s="42"/>
      <c r="K499" s="44">
        <f>SUM(E499:J499)</f>
        <v>0</v>
      </c>
      <c r="L499" s="107"/>
      <c r="M499" s="64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27.75" customHeight="1" thickBot="1" x14ac:dyDescent="0.35">
      <c r="A500" s="72"/>
      <c r="B500" s="143"/>
      <c r="C500" s="161" t="s">
        <v>105</v>
      </c>
      <c r="D500" s="159" t="s">
        <v>92</v>
      </c>
      <c r="E500" s="48" t="e">
        <f t="shared" ref="E500:K500" si="179">E498/E496%</f>
        <v>#DIV/0!</v>
      </c>
      <c r="F500" s="48" t="e">
        <f t="shared" si="179"/>
        <v>#DIV/0!</v>
      </c>
      <c r="G500" s="48" t="e">
        <f t="shared" si="179"/>
        <v>#DIV/0!</v>
      </c>
      <c r="H500" s="48" t="e">
        <f t="shared" si="179"/>
        <v>#DIV/0!</v>
      </c>
      <c r="I500" s="48" t="e">
        <f t="shared" si="179"/>
        <v>#DIV/0!</v>
      </c>
      <c r="J500" s="170" t="e">
        <f t="shared" si="179"/>
        <v>#DIV/0!</v>
      </c>
      <c r="K500" s="47" t="e">
        <f t="shared" si="179"/>
        <v>#DIV/0!</v>
      </c>
      <c r="L500" s="107"/>
      <c r="M500" s="64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44.25" customHeight="1" thickBot="1" x14ac:dyDescent="0.35">
      <c r="A501" s="72"/>
      <c r="B501" s="38"/>
      <c r="C501" s="49" t="s">
        <v>108</v>
      </c>
      <c r="D501" s="50"/>
      <c r="E501" s="51" t="str">
        <f t="shared" ref="E501:J501" si="180">IF(E498+E499=E496,"Zdroje odpovídají CUN","Zdroje jsou větší/menší než CUN")</f>
        <v>Zdroje odpovídají CUN</v>
      </c>
      <c r="F501" s="51" t="str">
        <f t="shared" si="180"/>
        <v>Zdroje odpovídají CUN</v>
      </c>
      <c r="G501" s="51" t="str">
        <f t="shared" si="180"/>
        <v>Zdroje odpovídají CUN</v>
      </c>
      <c r="H501" s="51" t="str">
        <f t="shared" si="180"/>
        <v>Zdroje odpovídají CUN</v>
      </c>
      <c r="I501" s="51" t="str">
        <f t="shared" si="180"/>
        <v>Zdroje odpovídají CUN</v>
      </c>
      <c r="J501" s="52" t="str">
        <f t="shared" si="180"/>
        <v>Zdroje odpovídají CUN</v>
      </c>
      <c r="K501" s="50"/>
      <c r="L501" s="163"/>
      <c r="M501" s="64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4.25" customHeight="1" x14ac:dyDescent="0.3">
      <c r="A502" s="7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64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4.25" customHeight="1" x14ac:dyDescent="0.3">
      <c r="A503" s="72"/>
      <c r="B503" s="164"/>
      <c r="C503" s="165"/>
      <c r="D503" s="166"/>
      <c r="E503" s="167"/>
      <c r="F503" s="221" t="str">
        <f>'Základní údaje'!D65</f>
        <v>Název účastníka</v>
      </c>
      <c r="G503" s="197"/>
      <c r="H503" s="167"/>
      <c r="I503" s="167"/>
      <c r="J503" s="167"/>
      <c r="K503" s="167"/>
      <c r="L503" s="168"/>
      <c r="M503" s="64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4.25" customHeight="1" x14ac:dyDescent="0.3">
      <c r="A504" s="72"/>
      <c r="B504" s="143"/>
      <c r="C504" s="102"/>
      <c r="D504" s="101"/>
      <c r="E504" s="101">
        <v>2023</v>
      </c>
      <c r="F504" s="101">
        <v>2024</v>
      </c>
      <c r="G504" s="101">
        <v>2025</v>
      </c>
      <c r="H504" s="101">
        <v>2026</v>
      </c>
      <c r="I504" s="101">
        <v>2027</v>
      </c>
      <c r="J504" s="101">
        <v>2028</v>
      </c>
      <c r="K504" s="101" t="s">
        <v>90</v>
      </c>
      <c r="L504" s="160"/>
      <c r="M504" s="64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4.25" customHeight="1" thickBot="1" x14ac:dyDescent="0.35">
      <c r="A505" s="72"/>
      <c r="B505" s="143"/>
      <c r="C505" s="102"/>
      <c r="D505" s="101"/>
      <c r="E505" s="101"/>
      <c r="F505" s="101"/>
      <c r="G505" s="101"/>
      <c r="H505" s="101"/>
      <c r="I505" s="101"/>
      <c r="J505" s="101"/>
      <c r="K505" s="102"/>
      <c r="L505" s="160"/>
      <c r="M505" s="64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27.75" customHeight="1" x14ac:dyDescent="0.3">
      <c r="A506" s="72"/>
      <c r="B506" s="143"/>
      <c r="C506" s="161" t="s">
        <v>95</v>
      </c>
      <c r="D506" s="159" t="s">
        <v>96</v>
      </c>
      <c r="E506" s="28"/>
      <c r="F506" s="28"/>
      <c r="G506" s="28"/>
      <c r="H506" s="28"/>
      <c r="I506" s="28"/>
      <c r="J506" s="42"/>
      <c r="K506" s="43">
        <f t="shared" ref="K506:K511" si="181">SUM(E506:J506)</f>
        <v>0</v>
      </c>
      <c r="L506" s="107"/>
      <c r="M506" s="64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27.75" customHeight="1" x14ac:dyDescent="0.3">
      <c r="A507" s="72"/>
      <c r="B507" s="143"/>
      <c r="C507" s="161" t="s">
        <v>97</v>
      </c>
      <c r="D507" s="159" t="s">
        <v>96</v>
      </c>
      <c r="E507" s="28"/>
      <c r="F507" s="28"/>
      <c r="G507" s="28"/>
      <c r="H507" s="28"/>
      <c r="I507" s="28"/>
      <c r="J507" s="42"/>
      <c r="K507" s="44">
        <f t="shared" si="181"/>
        <v>0</v>
      </c>
      <c r="L507" s="107"/>
      <c r="M507" s="64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27.75" customHeight="1" x14ac:dyDescent="0.3">
      <c r="A508" s="72"/>
      <c r="B508" s="143"/>
      <c r="C508" s="161" t="s">
        <v>98</v>
      </c>
      <c r="D508" s="159" t="s">
        <v>96</v>
      </c>
      <c r="E508" s="45">
        <f t="shared" ref="E508:J508" si="182">E509+E510</f>
        <v>0</v>
      </c>
      <c r="F508" s="45">
        <f t="shared" si="182"/>
        <v>0</v>
      </c>
      <c r="G508" s="45">
        <f t="shared" si="182"/>
        <v>0</v>
      </c>
      <c r="H508" s="45">
        <f t="shared" si="182"/>
        <v>0</v>
      </c>
      <c r="I508" s="45">
        <f t="shared" si="182"/>
        <v>0</v>
      </c>
      <c r="J508" s="46">
        <f t="shared" si="182"/>
        <v>0</v>
      </c>
      <c r="K508" s="44">
        <f t="shared" si="181"/>
        <v>0</v>
      </c>
      <c r="L508" s="107"/>
      <c r="M508" s="64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27.75" customHeight="1" x14ac:dyDescent="0.3">
      <c r="A509" s="72"/>
      <c r="B509" s="143"/>
      <c r="C509" s="161" t="s">
        <v>99</v>
      </c>
      <c r="D509" s="159" t="s">
        <v>96</v>
      </c>
      <c r="E509" s="28"/>
      <c r="F509" s="28"/>
      <c r="G509" s="28"/>
      <c r="H509" s="28"/>
      <c r="I509" s="28"/>
      <c r="J509" s="42"/>
      <c r="K509" s="44">
        <f t="shared" si="181"/>
        <v>0</v>
      </c>
      <c r="L509" s="107"/>
      <c r="M509" s="64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27.75" customHeight="1" x14ac:dyDescent="0.3">
      <c r="A510" s="72"/>
      <c r="B510" s="143"/>
      <c r="C510" s="161" t="s">
        <v>100</v>
      </c>
      <c r="D510" s="159" t="s">
        <v>96</v>
      </c>
      <c r="E510" s="28"/>
      <c r="F510" s="28"/>
      <c r="G510" s="28"/>
      <c r="H510" s="28"/>
      <c r="I510" s="28"/>
      <c r="J510" s="42"/>
      <c r="K510" s="44">
        <f t="shared" si="181"/>
        <v>0</v>
      </c>
      <c r="L510" s="107"/>
      <c r="M510" s="64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27.75" customHeight="1" x14ac:dyDescent="0.3">
      <c r="A511" s="72"/>
      <c r="B511" s="143"/>
      <c r="C511" s="161" t="s">
        <v>101</v>
      </c>
      <c r="D511" s="159" t="s">
        <v>96</v>
      </c>
      <c r="E511" s="28"/>
      <c r="F511" s="28"/>
      <c r="G511" s="28"/>
      <c r="H511" s="28"/>
      <c r="I511" s="28"/>
      <c r="J511" s="42"/>
      <c r="K511" s="44">
        <f t="shared" si="181"/>
        <v>0</v>
      </c>
      <c r="L511" s="107"/>
      <c r="M511" s="64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27.75" customHeight="1" x14ac:dyDescent="0.3">
      <c r="A512" s="72"/>
      <c r="B512" s="143"/>
      <c r="C512" s="161" t="s">
        <v>107</v>
      </c>
      <c r="D512" s="159" t="s">
        <v>92</v>
      </c>
      <c r="E512" s="45" t="e">
        <f t="shared" ref="E512:K512" si="183">E511/(E506+E508)%</f>
        <v>#DIV/0!</v>
      </c>
      <c r="F512" s="45" t="e">
        <f t="shared" si="183"/>
        <v>#DIV/0!</v>
      </c>
      <c r="G512" s="45" t="e">
        <f t="shared" si="183"/>
        <v>#DIV/0!</v>
      </c>
      <c r="H512" s="45" t="e">
        <f t="shared" si="183"/>
        <v>#DIV/0!</v>
      </c>
      <c r="I512" s="45" t="e">
        <f t="shared" si="183"/>
        <v>#DIV/0!</v>
      </c>
      <c r="J512" s="46" t="e">
        <f t="shared" si="183"/>
        <v>#DIV/0!</v>
      </c>
      <c r="K512" s="44" t="e">
        <f t="shared" si="183"/>
        <v>#DIV/0!</v>
      </c>
      <c r="L512" s="107"/>
      <c r="M512" s="64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27.75" customHeight="1" thickBot="1" x14ac:dyDescent="0.35">
      <c r="A513" s="72"/>
      <c r="B513" s="143"/>
      <c r="C513" s="161" t="s">
        <v>102</v>
      </c>
      <c r="D513" s="159" t="s">
        <v>96</v>
      </c>
      <c r="E513" s="45">
        <f t="shared" ref="E513:K513" si="184">E506+E507+E508+E511</f>
        <v>0</v>
      </c>
      <c r="F513" s="45">
        <f t="shared" si="184"/>
        <v>0</v>
      </c>
      <c r="G513" s="45">
        <f t="shared" si="184"/>
        <v>0</v>
      </c>
      <c r="H513" s="45">
        <f t="shared" si="184"/>
        <v>0</v>
      </c>
      <c r="I513" s="45">
        <f t="shared" si="184"/>
        <v>0</v>
      </c>
      <c r="J513" s="46">
        <f t="shared" si="184"/>
        <v>0</v>
      </c>
      <c r="K513" s="47">
        <f t="shared" si="184"/>
        <v>0</v>
      </c>
      <c r="L513" s="107"/>
      <c r="M513" s="64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4.25" customHeight="1" thickBot="1" x14ac:dyDescent="0.35">
      <c r="A514" s="72"/>
      <c r="B514" s="24"/>
      <c r="C514" s="102"/>
      <c r="D514" s="101"/>
      <c r="E514" s="169"/>
      <c r="F514" s="169"/>
      <c r="G514" s="169"/>
      <c r="H514" s="169"/>
      <c r="I514" s="169"/>
      <c r="J514" s="169"/>
      <c r="K514" s="169"/>
      <c r="L514" s="14"/>
      <c r="M514" s="64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27.75" customHeight="1" x14ac:dyDescent="0.3">
      <c r="A515" s="72"/>
      <c r="B515" s="143"/>
      <c r="C515" s="161" t="s">
        <v>103</v>
      </c>
      <c r="D515" s="159" t="s">
        <v>96</v>
      </c>
      <c r="E515" s="28"/>
      <c r="F515" s="28"/>
      <c r="G515" s="28"/>
      <c r="H515" s="28"/>
      <c r="I515" s="28"/>
      <c r="J515" s="42"/>
      <c r="K515" s="43">
        <f>SUM(E515:J515)</f>
        <v>0</v>
      </c>
      <c r="L515" s="107"/>
      <c r="M515" s="64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27.75" customHeight="1" x14ac:dyDescent="0.3">
      <c r="A516" s="72"/>
      <c r="B516" s="143"/>
      <c r="C516" s="161" t="s">
        <v>104</v>
      </c>
      <c r="D516" s="159" t="s">
        <v>96</v>
      </c>
      <c r="E516" s="28"/>
      <c r="F516" s="28"/>
      <c r="G516" s="28"/>
      <c r="H516" s="28"/>
      <c r="I516" s="28"/>
      <c r="J516" s="42"/>
      <c r="K516" s="44">
        <f>SUM(E516:J516)</f>
        <v>0</v>
      </c>
      <c r="L516" s="107"/>
      <c r="M516" s="64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27.75" customHeight="1" thickBot="1" x14ac:dyDescent="0.35">
      <c r="A517" s="72"/>
      <c r="B517" s="143"/>
      <c r="C517" s="161" t="s">
        <v>105</v>
      </c>
      <c r="D517" s="159" t="s">
        <v>92</v>
      </c>
      <c r="E517" s="48" t="e">
        <f t="shared" ref="E517:K517" si="185">E515/E513%</f>
        <v>#DIV/0!</v>
      </c>
      <c r="F517" s="48" t="e">
        <f t="shared" si="185"/>
        <v>#DIV/0!</v>
      </c>
      <c r="G517" s="48" t="e">
        <f t="shared" si="185"/>
        <v>#DIV/0!</v>
      </c>
      <c r="H517" s="48" t="e">
        <f t="shared" si="185"/>
        <v>#DIV/0!</v>
      </c>
      <c r="I517" s="48" t="e">
        <f t="shared" si="185"/>
        <v>#DIV/0!</v>
      </c>
      <c r="J517" s="170" t="e">
        <f t="shared" si="185"/>
        <v>#DIV/0!</v>
      </c>
      <c r="K517" s="47" t="e">
        <f t="shared" si="185"/>
        <v>#DIV/0!</v>
      </c>
      <c r="L517" s="107"/>
      <c r="M517" s="64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44.25" customHeight="1" thickBot="1" x14ac:dyDescent="0.35">
      <c r="A518" s="72"/>
      <c r="B518" s="38"/>
      <c r="C518" s="49" t="s">
        <v>108</v>
      </c>
      <c r="D518" s="50"/>
      <c r="E518" s="51" t="str">
        <f t="shared" ref="E518:J518" si="186">IF(E515+E516=E513,"Zdroje odpovídají CUN","Zdroje jsou větší/menší než CUN")</f>
        <v>Zdroje odpovídají CUN</v>
      </c>
      <c r="F518" s="51" t="str">
        <f t="shared" si="186"/>
        <v>Zdroje odpovídají CUN</v>
      </c>
      <c r="G518" s="51" t="str">
        <f t="shared" si="186"/>
        <v>Zdroje odpovídají CUN</v>
      </c>
      <c r="H518" s="51" t="str">
        <f t="shared" si="186"/>
        <v>Zdroje odpovídají CUN</v>
      </c>
      <c r="I518" s="51" t="str">
        <f t="shared" si="186"/>
        <v>Zdroje odpovídají CUN</v>
      </c>
      <c r="J518" s="52" t="str">
        <f t="shared" si="186"/>
        <v>Zdroje odpovídají CUN</v>
      </c>
      <c r="K518" s="50"/>
      <c r="L518" s="163"/>
      <c r="M518" s="64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4.25" customHeight="1" x14ac:dyDescent="0.3">
      <c r="A519" s="7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64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4.25" customHeight="1" x14ac:dyDescent="0.3">
      <c r="A520" s="72"/>
      <c r="B520" s="164"/>
      <c r="C520" s="165"/>
      <c r="D520" s="166"/>
      <c r="E520" s="167"/>
      <c r="F520" s="221" t="str">
        <f>'Základní údaje'!D66</f>
        <v>Název účastníka</v>
      </c>
      <c r="G520" s="197"/>
      <c r="H520" s="167"/>
      <c r="I520" s="167"/>
      <c r="J520" s="167"/>
      <c r="K520" s="167"/>
      <c r="L520" s="168"/>
      <c r="M520" s="64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4.25" customHeight="1" x14ac:dyDescent="0.3">
      <c r="A521" s="72"/>
      <c r="B521" s="143"/>
      <c r="C521" s="102"/>
      <c r="D521" s="101"/>
      <c r="E521" s="101">
        <v>2023</v>
      </c>
      <c r="F521" s="101">
        <v>2024</v>
      </c>
      <c r="G521" s="101">
        <v>2025</v>
      </c>
      <c r="H521" s="101">
        <v>2026</v>
      </c>
      <c r="I521" s="101">
        <v>2027</v>
      </c>
      <c r="J521" s="101">
        <v>2028</v>
      </c>
      <c r="K521" s="101" t="s">
        <v>90</v>
      </c>
      <c r="L521" s="160"/>
      <c r="M521" s="64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4.25" customHeight="1" thickBot="1" x14ac:dyDescent="0.35">
      <c r="A522" s="72"/>
      <c r="B522" s="143"/>
      <c r="C522" s="102"/>
      <c r="D522" s="101"/>
      <c r="E522" s="101"/>
      <c r="F522" s="101"/>
      <c r="G522" s="101"/>
      <c r="H522" s="101"/>
      <c r="I522" s="101"/>
      <c r="J522" s="101"/>
      <c r="K522" s="102"/>
      <c r="L522" s="160"/>
      <c r="M522" s="64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27.75" customHeight="1" x14ac:dyDescent="0.3">
      <c r="A523" s="72"/>
      <c r="B523" s="143"/>
      <c r="C523" s="161" t="s">
        <v>95</v>
      </c>
      <c r="D523" s="159" t="s">
        <v>96</v>
      </c>
      <c r="E523" s="28"/>
      <c r="F523" s="28"/>
      <c r="G523" s="28"/>
      <c r="H523" s="28"/>
      <c r="I523" s="28"/>
      <c r="J523" s="42"/>
      <c r="K523" s="43">
        <f t="shared" ref="K523:K528" si="187">SUM(E523:J523)</f>
        <v>0</v>
      </c>
      <c r="L523" s="107"/>
      <c r="M523" s="64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27.75" customHeight="1" x14ac:dyDescent="0.3">
      <c r="A524" s="72"/>
      <c r="B524" s="143"/>
      <c r="C524" s="161" t="s">
        <v>97</v>
      </c>
      <c r="D524" s="159" t="s">
        <v>96</v>
      </c>
      <c r="E524" s="28"/>
      <c r="F524" s="28"/>
      <c r="G524" s="28"/>
      <c r="H524" s="28"/>
      <c r="I524" s="28"/>
      <c r="J524" s="42"/>
      <c r="K524" s="44">
        <f t="shared" si="187"/>
        <v>0</v>
      </c>
      <c r="L524" s="107"/>
      <c r="M524" s="64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27.75" customHeight="1" x14ac:dyDescent="0.3">
      <c r="A525" s="72"/>
      <c r="B525" s="143"/>
      <c r="C525" s="161" t="s">
        <v>98</v>
      </c>
      <c r="D525" s="159" t="s">
        <v>96</v>
      </c>
      <c r="E525" s="45">
        <f t="shared" ref="E525:J525" si="188">E526+E527</f>
        <v>0</v>
      </c>
      <c r="F525" s="45">
        <f t="shared" si="188"/>
        <v>0</v>
      </c>
      <c r="G525" s="45">
        <f t="shared" si="188"/>
        <v>0</v>
      </c>
      <c r="H525" s="45">
        <f t="shared" si="188"/>
        <v>0</v>
      </c>
      <c r="I525" s="45">
        <f t="shared" si="188"/>
        <v>0</v>
      </c>
      <c r="J525" s="46">
        <f t="shared" si="188"/>
        <v>0</v>
      </c>
      <c r="K525" s="44">
        <f t="shared" si="187"/>
        <v>0</v>
      </c>
      <c r="L525" s="107"/>
      <c r="M525" s="64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27.75" customHeight="1" x14ac:dyDescent="0.3">
      <c r="A526" s="72"/>
      <c r="B526" s="143"/>
      <c r="C526" s="161" t="s">
        <v>99</v>
      </c>
      <c r="D526" s="159" t="s">
        <v>96</v>
      </c>
      <c r="E526" s="28"/>
      <c r="F526" s="28"/>
      <c r="G526" s="28"/>
      <c r="H526" s="28"/>
      <c r="I526" s="28"/>
      <c r="J526" s="42"/>
      <c r="K526" s="44">
        <f t="shared" si="187"/>
        <v>0</v>
      </c>
      <c r="L526" s="107"/>
      <c r="M526" s="64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27.75" customHeight="1" x14ac:dyDescent="0.3">
      <c r="A527" s="72"/>
      <c r="B527" s="143"/>
      <c r="C527" s="161" t="s">
        <v>100</v>
      </c>
      <c r="D527" s="159" t="s">
        <v>96</v>
      </c>
      <c r="E527" s="28"/>
      <c r="F527" s="28"/>
      <c r="G527" s="28"/>
      <c r="H527" s="28"/>
      <c r="I527" s="28"/>
      <c r="J527" s="42"/>
      <c r="K527" s="44">
        <f t="shared" si="187"/>
        <v>0</v>
      </c>
      <c r="L527" s="107"/>
      <c r="M527" s="64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27.75" customHeight="1" x14ac:dyDescent="0.3">
      <c r="A528" s="72"/>
      <c r="B528" s="143"/>
      <c r="C528" s="161" t="s">
        <v>101</v>
      </c>
      <c r="D528" s="159" t="s">
        <v>96</v>
      </c>
      <c r="E528" s="28"/>
      <c r="F528" s="28"/>
      <c r="G528" s="28"/>
      <c r="H528" s="28"/>
      <c r="I528" s="28"/>
      <c r="J528" s="42"/>
      <c r="K528" s="44">
        <f t="shared" si="187"/>
        <v>0</v>
      </c>
      <c r="L528" s="107"/>
      <c r="M528" s="64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27.75" customHeight="1" x14ac:dyDescent="0.3">
      <c r="A529" s="72"/>
      <c r="B529" s="143"/>
      <c r="C529" s="161" t="s">
        <v>107</v>
      </c>
      <c r="D529" s="159" t="s">
        <v>92</v>
      </c>
      <c r="E529" s="45" t="e">
        <f t="shared" ref="E529:K529" si="189">E528/(E523+E525)%</f>
        <v>#DIV/0!</v>
      </c>
      <c r="F529" s="45" t="e">
        <f t="shared" si="189"/>
        <v>#DIV/0!</v>
      </c>
      <c r="G529" s="45" t="e">
        <f t="shared" si="189"/>
        <v>#DIV/0!</v>
      </c>
      <c r="H529" s="45" t="e">
        <f t="shared" si="189"/>
        <v>#DIV/0!</v>
      </c>
      <c r="I529" s="45" t="e">
        <f t="shared" si="189"/>
        <v>#DIV/0!</v>
      </c>
      <c r="J529" s="46" t="e">
        <f t="shared" si="189"/>
        <v>#DIV/0!</v>
      </c>
      <c r="K529" s="44" t="e">
        <f t="shared" si="189"/>
        <v>#DIV/0!</v>
      </c>
      <c r="L529" s="107"/>
      <c r="M529" s="64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27.75" customHeight="1" thickBot="1" x14ac:dyDescent="0.35">
      <c r="A530" s="72"/>
      <c r="B530" s="143"/>
      <c r="C530" s="161" t="s">
        <v>102</v>
      </c>
      <c r="D530" s="159" t="s">
        <v>96</v>
      </c>
      <c r="E530" s="45">
        <f t="shared" ref="E530:K530" si="190">E523+E524+E525+E528</f>
        <v>0</v>
      </c>
      <c r="F530" s="45">
        <f t="shared" si="190"/>
        <v>0</v>
      </c>
      <c r="G530" s="45">
        <f t="shared" si="190"/>
        <v>0</v>
      </c>
      <c r="H530" s="45">
        <f t="shared" si="190"/>
        <v>0</v>
      </c>
      <c r="I530" s="45">
        <f t="shared" si="190"/>
        <v>0</v>
      </c>
      <c r="J530" s="46">
        <f t="shared" si="190"/>
        <v>0</v>
      </c>
      <c r="K530" s="47">
        <f t="shared" si="190"/>
        <v>0</v>
      </c>
      <c r="L530" s="107"/>
      <c r="M530" s="64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4.25" customHeight="1" thickBot="1" x14ac:dyDescent="0.35">
      <c r="A531" s="72"/>
      <c r="B531" s="24"/>
      <c r="C531" s="102"/>
      <c r="D531" s="101"/>
      <c r="E531" s="169"/>
      <c r="F531" s="169"/>
      <c r="G531" s="169"/>
      <c r="H531" s="169"/>
      <c r="I531" s="169"/>
      <c r="J531" s="169"/>
      <c r="K531" s="169"/>
      <c r="L531" s="14"/>
      <c r="M531" s="64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27.75" customHeight="1" x14ac:dyDescent="0.3">
      <c r="A532" s="72"/>
      <c r="B532" s="143"/>
      <c r="C532" s="161" t="s">
        <v>103</v>
      </c>
      <c r="D532" s="159" t="s">
        <v>96</v>
      </c>
      <c r="E532" s="28"/>
      <c r="F532" s="28"/>
      <c r="G532" s="28"/>
      <c r="H532" s="28"/>
      <c r="I532" s="28"/>
      <c r="J532" s="42"/>
      <c r="K532" s="43">
        <f>SUM(E532:J532)</f>
        <v>0</v>
      </c>
      <c r="L532" s="107"/>
      <c r="M532" s="64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27.75" customHeight="1" x14ac:dyDescent="0.3">
      <c r="A533" s="72"/>
      <c r="B533" s="143"/>
      <c r="C533" s="161" t="s">
        <v>104</v>
      </c>
      <c r="D533" s="159" t="s">
        <v>96</v>
      </c>
      <c r="E533" s="28"/>
      <c r="F533" s="28"/>
      <c r="G533" s="28"/>
      <c r="H533" s="28"/>
      <c r="I533" s="28"/>
      <c r="J533" s="42"/>
      <c r="K533" s="44">
        <f>SUM(E533:J533)</f>
        <v>0</v>
      </c>
      <c r="L533" s="107"/>
      <c r="M533" s="64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27.75" customHeight="1" thickBot="1" x14ac:dyDescent="0.35">
      <c r="A534" s="72"/>
      <c r="B534" s="143"/>
      <c r="C534" s="161" t="s">
        <v>105</v>
      </c>
      <c r="D534" s="159" t="s">
        <v>92</v>
      </c>
      <c r="E534" s="48" t="e">
        <f t="shared" ref="E534:K534" si="191">E532/E530%</f>
        <v>#DIV/0!</v>
      </c>
      <c r="F534" s="48" t="e">
        <f t="shared" si="191"/>
        <v>#DIV/0!</v>
      </c>
      <c r="G534" s="48" t="e">
        <f t="shared" si="191"/>
        <v>#DIV/0!</v>
      </c>
      <c r="H534" s="48" t="e">
        <f t="shared" si="191"/>
        <v>#DIV/0!</v>
      </c>
      <c r="I534" s="48" t="e">
        <f t="shared" si="191"/>
        <v>#DIV/0!</v>
      </c>
      <c r="J534" s="170" t="e">
        <f t="shared" si="191"/>
        <v>#DIV/0!</v>
      </c>
      <c r="K534" s="47" t="e">
        <f t="shared" si="191"/>
        <v>#DIV/0!</v>
      </c>
      <c r="L534" s="107"/>
      <c r="M534" s="64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44.25" customHeight="1" thickBot="1" x14ac:dyDescent="0.35">
      <c r="A535" s="72"/>
      <c r="B535" s="38"/>
      <c r="C535" s="49" t="s">
        <v>108</v>
      </c>
      <c r="D535" s="50"/>
      <c r="E535" s="51" t="str">
        <f t="shared" ref="E535:J535" si="192">IF(E532+E533=E530,"Zdroje odpovídají CUN","Zdroje jsou větší/menší než CUN")</f>
        <v>Zdroje odpovídají CUN</v>
      </c>
      <c r="F535" s="51" t="str">
        <f t="shared" si="192"/>
        <v>Zdroje odpovídají CUN</v>
      </c>
      <c r="G535" s="51" t="str">
        <f t="shared" si="192"/>
        <v>Zdroje odpovídají CUN</v>
      </c>
      <c r="H535" s="51" t="str">
        <f t="shared" si="192"/>
        <v>Zdroje odpovídají CUN</v>
      </c>
      <c r="I535" s="51" t="str">
        <f t="shared" si="192"/>
        <v>Zdroje odpovídají CUN</v>
      </c>
      <c r="J535" s="52" t="str">
        <f t="shared" si="192"/>
        <v>Zdroje odpovídají CUN</v>
      </c>
      <c r="K535" s="50"/>
      <c r="L535" s="163"/>
      <c r="M535" s="64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4.25" customHeight="1" x14ac:dyDescent="0.3">
      <c r="A536" s="7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64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4.25" customHeight="1" x14ac:dyDescent="0.3">
      <c r="A537" s="72"/>
      <c r="B537" s="164"/>
      <c r="C537" s="165"/>
      <c r="D537" s="166"/>
      <c r="E537" s="167"/>
      <c r="F537" s="221" t="str">
        <f>'Základní údaje'!D67</f>
        <v>Název účastníka</v>
      </c>
      <c r="G537" s="197"/>
      <c r="H537" s="167"/>
      <c r="I537" s="167"/>
      <c r="J537" s="167"/>
      <c r="K537" s="167"/>
      <c r="L537" s="168"/>
      <c r="M537" s="64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4.25" customHeight="1" x14ac:dyDescent="0.3">
      <c r="A538" s="72"/>
      <c r="B538" s="143"/>
      <c r="C538" s="102"/>
      <c r="D538" s="101"/>
      <c r="E538" s="101">
        <v>2023</v>
      </c>
      <c r="F538" s="101">
        <v>2024</v>
      </c>
      <c r="G538" s="101">
        <v>2025</v>
      </c>
      <c r="H538" s="101">
        <v>2026</v>
      </c>
      <c r="I538" s="101">
        <v>2027</v>
      </c>
      <c r="J538" s="101">
        <v>2028</v>
      </c>
      <c r="K538" s="101" t="s">
        <v>90</v>
      </c>
      <c r="L538" s="160"/>
      <c r="M538" s="64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4.25" customHeight="1" thickBot="1" x14ac:dyDescent="0.35">
      <c r="A539" s="72"/>
      <c r="B539" s="143"/>
      <c r="C539" s="102"/>
      <c r="D539" s="101"/>
      <c r="E539" s="101"/>
      <c r="F539" s="101"/>
      <c r="G539" s="101"/>
      <c r="H539" s="101"/>
      <c r="I539" s="101"/>
      <c r="J539" s="101"/>
      <c r="K539" s="102"/>
      <c r="L539" s="160"/>
      <c r="M539" s="64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27.75" customHeight="1" x14ac:dyDescent="0.3">
      <c r="A540" s="72"/>
      <c r="B540" s="143"/>
      <c r="C540" s="161" t="s">
        <v>95</v>
      </c>
      <c r="D540" s="159" t="s">
        <v>96</v>
      </c>
      <c r="E540" s="28"/>
      <c r="F540" s="28"/>
      <c r="G540" s="28"/>
      <c r="H540" s="28"/>
      <c r="I540" s="28"/>
      <c r="J540" s="42"/>
      <c r="K540" s="43">
        <f t="shared" ref="K540:K545" si="193">SUM(E540:J540)</f>
        <v>0</v>
      </c>
      <c r="L540" s="107"/>
      <c r="M540" s="64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27.75" customHeight="1" x14ac:dyDescent="0.3">
      <c r="A541" s="72"/>
      <c r="B541" s="143"/>
      <c r="C541" s="161" t="s">
        <v>97</v>
      </c>
      <c r="D541" s="159" t="s">
        <v>96</v>
      </c>
      <c r="E541" s="28"/>
      <c r="F541" s="28"/>
      <c r="G541" s="28"/>
      <c r="H541" s="28"/>
      <c r="I541" s="28"/>
      <c r="J541" s="42"/>
      <c r="K541" s="44">
        <f t="shared" si="193"/>
        <v>0</v>
      </c>
      <c r="L541" s="107"/>
      <c r="M541" s="64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27.75" customHeight="1" x14ac:dyDescent="0.3">
      <c r="A542" s="72"/>
      <c r="B542" s="143"/>
      <c r="C542" s="161" t="s">
        <v>98</v>
      </c>
      <c r="D542" s="159" t="s">
        <v>96</v>
      </c>
      <c r="E542" s="45">
        <f t="shared" ref="E542:J542" si="194">E543+E544</f>
        <v>0</v>
      </c>
      <c r="F542" s="45">
        <f t="shared" si="194"/>
        <v>0</v>
      </c>
      <c r="G542" s="45">
        <f t="shared" si="194"/>
        <v>0</v>
      </c>
      <c r="H542" s="45">
        <f t="shared" si="194"/>
        <v>0</v>
      </c>
      <c r="I542" s="45">
        <f t="shared" si="194"/>
        <v>0</v>
      </c>
      <c r="J542" s="46">
        <f t="shared" si="194"/>
        <v>0</v>
      </c>
      <c r="K542" s="44">
        <f t="shared" si="193"/>
        <v>0</v>
      </c>
      <c r="L542" s="107"/>
      <c r="M542" s="64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27.75" customHeight="1" x14ac:dyDescent="0.3">
      <c r="A543" s="72"/>
      <c r="B543" s="143"/>
      <c r="C543" s="161" t="s">
        <v>99</v>
      </c>
      <c r="D543" s="159" t="s">
        <v>96</v>
      </c>
      <c r="E543" s="28"/>
      <c r="F543" s="28"/>
      <c r="G543" s="28"/>
      <c r="H543" s="28"/>
      <c r="I543" s="28"/>
      <c r="J543" s="42"/>
      <c r="K543" s="44">
        <f t="shared" si="193"/>
        <v>0</v>
      </c>
      <c r="L543" s="107"/>
      <c r="M543" s="64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27.75" customHeight="1" x14ac:dyDescent="0.3">
      <c r="A544" s="72"/>
      <c r="B544" s="143"/>
      <c r="C544" s="161" t="s">
        <v>100</v>
      </c>
      <c r="D544" s="159" t="s">
        <v>96</v>
      </c>
      <c r="E544" s="28"/>
      <c r="F544" s="28"/>
      <c r="G544" s="28"/>
      <c r="H544" s="28"/>
      <c r="I544" s="28"/>
      <c r="J544" s="42"/>
      <c r="K544" s="44">
        <f t="shared" si="193"/>
        <v>0</v>
      </c>
      <c r="L544" s="107"/>
      <c r="M544" s="64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27.75" customHeight="1" x14ac:dyDescent="0.3">
      <c r="A545" s="72"/>
      <c r="B545" s="143"/>
      <c r="C545" s="161" t="s">
        <v>101</v>
      </c>
      <c r="D545" s="159" t="s">
        <v>96</v>
      </c>
      <c r="E545" s="28"/>
      <c r="F545" s="28"/>
      <c r="G545" s="28"/>
      <c r="H545" s="28"/>
      <c r="I545" s="28"/>
      <c r="J545" s="42"/>
      <c r="K545" s="44">
        <f t="shared" si="193"/>
        <v>0</v>
      </c>
      <c r="L545" s="107"/>
      <c r="M545" s="64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27.75" customHeight="1" x14ac:dyDescent="0.3">
      <c r="A546" s="72"/>
      <c r="B546" s="143"/>
      <c r="C546" s="161" t="s">
        <v>107</v>
      </c>
      <c r="D546" s="159" t="s">
        <v>92</v>
      </c>
      <c r="E546" s="45" t="e">
        <f t="shared" ref="E546:K546" si="195">E545/(E540+E542)%</f>
        <v>#DIV/0!</v>
      </c>
      <c r="F546" s="45" t="e">
        <f t="shared" si="195"/>
        <v>#DIV/0!</v>
      </c>
      <c r="G546" s="45" t="e">
        <f t="shared" si="195"/>
        <v>#DIV/0!</v>
      </c>
      <c r="H546" s="45" t="e">
        <f t="shared" si="195"/>
        <v>#DIV/0!</v>
      </c>
      <c r="I546" s="45" t="e">
        <f t="shared" si="195"/>
        <v>#DIV/0!</v>
      </c>
      <c r="J546" s="46" t="e">
        <f t="shared" si="195"/>
        <v>#DIV/0!</v>
      </c>
      <c r="K546" s="44" t="e">
        <f t="shared" si="195"/>
        <v>#DIV/0!</v>
      </c>
      <c r="L546" s="107"/>
      <c r="M546" s="64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27.75" customHeight="1" thickBot="1" x14ac:dyDescent="0.35">
      <c r="A547" s="72"/>
      <c r="B547" s="143"/>
      <c r="C547" s="161" t="s">
        <v>102</v>
      </c>
      <c r="D547" s="159" t="s">
        <v>96</v>
      </c>
      <c r="E547" s="45">
        <f t="shared" ref="E547:K547" si="196">E540+E541+E542+E545</f>
        <v>0</v>
      </c>
      <c r="F547" s="45">
        <f t="shared" si="196"/>
        <v>0</v>
      </c>
      <c r="G547" s="45">
        <f t="shared" si="196"/>
        <v>0</v>
      </c>
      <c r="H547" s="45">
        <f t="shared" si="196"/>
        <v>0</v>
      </c>
      <c r="I547" s="45">
        <f t="shared" si="196"/>
        <v>0</v>
      </c>
      <c r="J547" s="46">
        <f t="shared" si="196"/>
        <v>0</v>
      </c>
      <c r="K547" s="47">
        <f t="shared" si="196"/>
        <v>0</v>
      </c>
      <c r="L547" s="107"/>
      <c r="M547" s="64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4.25" customHeight="1" thickBot="1" x14ac:dyDescent="0.35">
      <c r="A548" s="72"/>
      <c r="B548" s="24"/>
      <c r="C548" s="102"/>
      <c r="D548" s="101"/>
      <c r="E548" s="169"/>
      <c r="F548" s="169"/>
      <c r="G548" s="169"/>
      <c r="H548" s="169"/>
      <c r="I548" s="169"/>
      <c r="J548" s="169"/>
      <c r="K548" s="169"/>
      <c r="L548" s="14"/>
      <c r="M548" s="64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27.75" customHeight="1" x14ac:dyDescent="0.3">
      <c r="A549" s="72"/>
      <c r="B549" s="143"/>
      <c r="C549" s="161" t="s">
        <v>103</v>
      </c>
      <c r="D549" s="159" t="s">
        <v>96</v>
      </c>
      <c r="E549" s="28"/>
      <c r="F549" s="28"/>
      <c r="G549" s="28"/>
      <c r="H549" s="28"/>
      <c r="I549" s="28"/>
      <c r="J549" s="42"/>
      <c r="K549" s="43">
        <f>SUM(E549:J549)</f>
        <v>0</v>
      </c>
      <c r="L549" s="107"/>
      <c r="M549" s="64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27.75" customHeight="1" x14ac:dyDescent="0.3">
      <c r="A550" s="72"/>
      <c r="B550" s="143"/>
      <c r="C550" s="161" t="s">
        <v>104</v>
      </c>
      <c r="D550" s="159" t="s">
        <v>96</v>
      </c>
      <c r="E550" s="28"/>
      <c r="F550" s="28"/>
      <c r="G550" s="28"/>
      <c r="H550" s="28"/>
      <c r="I550" s="28"/>
      <c r="J550" s="42"/>
      <c r="K550" s="44">
        <f>SUM(E550:J550)</f>
        <v>0</v>
      </c>
      <c r="L550" s="107"/>
      <c r="M550" s="64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27.75" customHeight="1" thickBot="1" x14ac:dyDescent="0.35">
      <c r="A551" s="72"/>
      <c r="B551" s="143"/>
      <c r="C551" s="161" t="s">
        <v>105</v>
      </c>
      <c r="D551" s="159" t="s">
        <v>92</v>
      </c>
      <c r="E551" s="48" t="e">
        <f t="shared" ref="E551:K551" si="197">E549/E547%</f>
        <v>#DIV/0!</v>
      </c>
      <c r="F551" s="48" t="e">
        <f t="shared" si="197"/>
        <v>#DIV/0!</v>
      </c>
      <c r="G551" s="48" t="e">
        <f t="shared" si="197"/>
        <v>#DIV/0!</v>
      </c>
      <c r="H551" s="48" t="e">
        <f t="shared" si="197"/>
        <v>#DIV/0!</v>
      </c>
      <c r="I551" s="48" t="e">
        <f t="shared" si="197"/>
        <v>#DIV/0!</v>
      </c>
      <c r="J551" s="170" t="e">
        <f t="shared" si="197"/>
        <v>#DIV/0!</v>
      </c>
      <c r="K551" s="47" t="e">
        <f t="shared" si="197"/>
        <v>#DIV/0!</v>
      </c>
      <c r="L551" s="107"/>
      <c r="M551" s="64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44.25" customHeight="1" thickBot="1" x14ac:dyDescent="0.35">
      <c r="A552" s="72"/>
      <c r="B552" s="38"/>
      <c r="C552" s="49" t="s">
        <v>108</v>
      </c>
      <c r="D552" s="50"/>
      <c r="E552" s="51" t="str">
        <f t="shared" ref="E552:J552" si="198">IF(E549+E550=E547,"Zdroje odpovídají CUN","Zdroje jsou větší/menší než CUN")</f>
        <v>Zdroje odpovídají CUN</v>
      </c>
      <c r="F552" s="51" t="str">
        <f t="shared" si="198"/>
        <v>Zdroje odpovídají CUN</v>
      </c>
      <c r="G552" s="51" t="str">
        <f t="shared" si="198"/>
        <v>Zdroje odpovídají CUN</v>
      </c>
      <c r="H552" s="51" t="str">
        <f t="shared" si="198"/>
        <v>Zdroje odpovídají CUN</v>
      </c>
      <c r="I552" s="51" t="str">
        <f t="shared" si="198"/>
        <v>Zdroje odpovídají CUN</v>
      </c>
      <c r="J552" s="52" t="str">
        <f t="shared" si="198"/>
        <v>Zdroje odpovídají CUN</v>
      </c>
      <c r="K552" s="50"/>
      <c r="L552" s="163"/>
      <c r="M552" s="64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4.25" customHeight="1" x14ac:dyDescent="0.3">
      <c r="A553" s="7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64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4.25" customHeight="1" x14ac:dyDescent="0.3">
      <c r="A554" s="72"/>
      <c r="B554" s="164"/>
      <c r="C554" s="165"/>
      <c r="D554" s="166"/>
      <c r="E554" s="167"/>
      <c r="F554" s="221" t="str">
        <f>'Základní údaje'!D68</f>
        <v>Název účastníka</v>
      </c>
      <c r="G554" s="197"/>
      <c r="H554" s="167"/>
      <c r="I554" s="167"/>
      <c r="J554" s="167"/>
      <c r="K554" s="167"/>
      <c r="L554" s="168"/>
      <c r="M554" s="64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4.25" customHeight="1" x14ac:dyDescent="0.3">
      <c r="A555" s="72"/>
      <c r="B555" s="143"/>
      <c r="C555" s="102"/>
      <c r="D555" s="101"/>
      <c r="E555" s="101">
        <v>2023</v>
      </c>
      <c r="F555" s="101">
        <v>2024</v>
      </c>
      <c r="G555" s="101">
        <v>2025</v>
      </c>
      <c r="H555" s="101">
        <v>2026</v>
      </c>
      <c r="I555" s="101">
        <v>2027</v>
      </c>
      <c r="J555" s="101">
        <v>2028</v>
      </c>
      <c r="K555" s="101" t="s">
        <v>90</v>
      </c>
      <c r="L555" s="160"/>
      <c r="M555" s="64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4.25" customHeight="1" thickBot="1" x14ac:dyDescent="0.35">
      <c r="A556" s="72"/>
      <c r="B556" s="143"/>
      <c r="C556" s="102"/>
      <c r="D556" s="101"/>
      <c r="E556" s="101"/>
      <c r="F556" s="101"/>
      <c r="G556" s="101"/>
      <c r="H556" s="101"/>
      <c r="I556" s="101"/>
      <c r="J556" s="101"/>
      <c r="K556" s="102"/>
      <c r="L556" s="160"/>
      <c r="M556" s="64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27.75" customHeight="1" x14ac:dyDescent="0.3">
      <c r="A557" s="72"/>
      <c r="B557" s="143"/>
      <c r="C557" s="161" t="s">
        <v>95</v>
      </c>
      <c r="D557" s="159" t="s">
        <v>96</v>
      </c>
      <c r="E557" s="28"/>
      <c r="F557" s="28"/>
      <c r="G557" s="28"/>
      <c r="H557" s="28"/>
      <c r="I557" s="28"/>
      <c r="J557" s="42"/>
      <c r="K557" s="43">
        <f t="shared" ref="K557:K562" si="199">SUM(E557:J557)</f>
        <v>0</v>
      </c>
      <c r="L557" s="107"/>
      <c r="M557" s="64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27.75" customHeight="1" x14ac:dyDescent="0.3">
      <c r="A558" s="72"/>
      <c r="B558" s="143"/>
      <c r="C558" s="161" t="s">
        <v>97</v>
      </c>
      <c r="D558" s="159" t="s">
        <v>96</v>
      </c>
      <c r="E558" s="28"/>
      <c r="F558" s="28"/>
      <c r="G558" s="28"/>
      <c r="H558" s="28"/>
      <c r="I558" s="28"/>
      <c r="J558" s="42"/>
      <c r="K558" s="44">
        <f t="shared" si="199"/>
        <v>0</v>
      </c>
      <c r="L558" s="107"/>
      <c r="M558" s="64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27.75" customHeight="1" x14ac:dyDescent="0.3">
      <c r="A559" s="72"/>
      <c r="B559" s="143"/>
      <c r="C559" s="161" t="s">
        <v>98</v>
      </c>
      <c r="D559" s="159" t="s">
        <v>96</v>
      </c>
      <c r="E559" s="45">
        <f t="shared" ref="E559:J559" si="200">E560+E561</f>
        <v>0</v>
      </c>
      <c r="F559" s="45">
        <f t="shared" si="200"/>
        <v>0</v>
      </c>
      <c r="G559" s="45">
        <f t="shared" si="200"/>
        <v>0</v>
      </c>
      <c r="H559" s="45">
        <f t="shared" si="200"/>
        <v>0</v>
      </c>
      <c r="I559" s="45">
        <f t="shared" si="200"/>
        <v>0</v>
      </c>
      <c r="J559" s="46">
        <f t="shared" si="200"/>
        <v>0</v>
      </c>
      <c r="K559" s="44">
        <f t="shared" si="199"/>
        <v>0</v>
      </c>
      <c r="L559" s="107"/>
      <c r="M559" s="64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27.75" customHeight="1" x14ac:dyDescent="0.3">
      <c r="A560" s="72"/>
      <c r="B560" s="143"/>
      <c r="C560" s="161" t="s">
        <v>99</v>
      </c>
      <c r="D560" s="159" t="s">
        <v>96</v>
      </c>
      <c r="E560" s="28"/>
      <c r="F560" s="28"/>
      <c r="G560" s="28"/>
      <c r="H560" s="28"/>
      <c r="I560" s="28"/>
      <c r="J560" s="42"/>
      <c r="K560" s="44">
        <f t="shared" si="199"/>
        <v>0</v>
      </c>
      <c r="L560" s="107"/>
      <c r="M560" s="64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27.75" customHeight="1" x14ac:dyDescent="0.3">
      <c r="A561" s="72"/>
      <c r="B561" s="143"/>
      <c r="C561" s="161" t="s">
        <v>100</v>
      </c>
      <c r="D561" s="159" t="s">
        <v>96</v>
      </c>
      <c r="E561" s="28"/>
      <c r="F561" s="28"/>
      <c r="G561" s="28"/>
      <c r="H561" s="28"/>
      <c r="I561" s="28"/>
      <c r="J561" s="42"/>
      <c r="K561" s="44">
        <f t="shared" si="199"/>
        <v>0</v>
      </c>
      <c r="L561" s="107"/>
      <c r="M561" s="64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27.75" customHeight="1" x14ac:dyDescent="0.3">
      <c r="A562" s="72"/>
      <c r="B562" s="143"/>
      <c r="C562" s="161" t="s">
        <v>101</v>
      </c>
      <c r="D562" s="159" t="s">
        <v>96</v>
      </c>
      <c r="E562" s="28"/>
      <c r="F562" s="28"/>
      <c r="G562" s="28"/>
      <c r="H562" s="28"/>
      <c r="I562" s="28"/>
      <c r="J562" s="42"/>
      <c r="K562" s="44">
        <f t="shared" si="199"/>
        <v>0</v>
      </c>
      <c r="L562" s="107"/>
      <c r="M562" s="64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27.75" customHeight="1" x14ac:dyDescent="0.3">
      <c r="A563" s="72"/>
      <c r="B563" s="143"/>
      <c r="C563" s="161" t="s">
        <v>107</v>
      </c>
      <c r="D563" s="159" t="s">
        <v>92</v>
      </c>
      <c r="E563" s="45" t="e">
        <f t="shared" ref="E563:K563" si="201">E562/(E557+E559)%</f>
        <v>#DIV/0!</v>
      </c>
      <c r="F563" s="45" t="e">
        <f t="shared" si="201"/>
        <v>#DIV/0!</v>
      </c>
      <c r="G563" s="45" t="e">
        <f t="shared" si="201"/>
        <v>#DIV/0!</v>
      </c>
      <c r="H563" s="45" t="e">
        <f t="shared" si="201"/>
        <v>#DIV/0!</v>
      </c>
      <c r="I563" s="45" t="e">
        <f t="shared" si="201"/>
        <v>#DIV/0!</v>
      </c>
      <c r="J563" s="46" t="e">
        <f t="shared" si="201"/>
        <v>#DIV/0!</v>
      </c>
      <c r="K563" s="44" t="e">
        <f t="shared" si="201"/>
        <v>#DIV/0!</v>
      </c>
      <c r="L563" s="107"/>
      <c r="M563" s="64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27.75" customHeight="1" thickBot="1" x14ac:dyDescent="0.35">
      <c r="A564" s="72"/>
      <c r="B564" s="143"/>
      <c r="C564" s="161" t="s">
        <v>102</v>
      </c>
      <c r="D564" s="159" t="s">
        <v>96</v>
      </c>
      <c r="E564" s="45">
        <f t="shared" ref="E564:K564" si="202">E557+E558+E559+E562</f>
        <v>0</v>
      </c>
      <c r="F564" s="45">
        <f t="shared" si="202"/>
        <v>0</v>
      </c>
      <c r="G564" s="45">
        <f t="shared" si="202"/>
        <v>0</v>
      </c>
      <c r="H564" s="45">
        <f t="shared" si="202"/>
        <v>0</v>
      </c>
      <c r="I564" s="45">
        <f t="shared" si="202"/>
        <v>0</v>
      </c>
      <c r="J564" s="46">
        <f t="shared" si="202"/>
        <v>0</v>
      </c>
      <c r="K564" s="47">
        <f t="shared" si="202"/>
        <v>0</v>
      </c>
      <c r="L564" s="107"/>
      <c r="M564" s="64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4.25" customHeight="1" thickBot="1" x14ac:dyDescent="0.35">
      <c r="A565" s="72"/>
      <c r="B565" s="24"/>
      <c r="C565" s="102"/>
      <c r="D565" s="101"/>
      <c r="E565" s="169"/>
      <c r="F565" s="169"/>
      <c r="G565" s="169"/>
      <c r="H565" s="169"/>
      <c r="I565" s="169"/>
      <c r="J565" s="169"/>
      <c r="K565" s="169"/>
      <c r="L565" s="14"/>
      <c r="M565" s="64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27.75" customHeight="1" x14ac:dyDescent="0.3">
      <c r="A566" s="72"/>
      <c r="B566" s="143"/>
      <c r="C566" s="161" t="s">
        <v>103</v>
      </c>
      <c r="D566" s="159" t="s">
        <v>96</v>
      </c>
      <c r="E566" s="28"/>
      <c r="F566" s="28"/>
      <c r="G566" s="28"/>
      <c r="H566" s="28"/>
      <c r="I566" s="28"/>
      <c r="J566" s="42"/>
      <c r="K566" s="43">
        <f>SUM(E566:J566)</f>
        <v>0</v>
      </c>
      <c r="L566" s="107"/>
      <c r="M566" s="64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27.75" customHeight="1" x14ac:dyDescent="0.3">
      <c r="A567" s="72"/>
      <c r="B567" s="143"/>
      <c r="C567" s="161" t="s">
        <v>104</v>
      </c>
      <c r="D567" s="159" t="s">
        <v>96</v>
      </c>
      <c r="E567" s="28"/>
      <c r="F567" s="28"/>
      <c r="G567" s="28"/>
      <c r="H567" s="28"/>
      <c r="I567" s="28"/>
      <c r="J567" s="42"/>
      <c r="K567" s="44">
        <f>SUM(E567:J567)</f>
        <v>0</v>
      </c>
      <c r="L567" s="107"/>
      <c r="M567" s="64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27.75" customHeight="1" thickBot="1" x14ac:dyDescent="0.35">
      <c r="A568" s="72"/>
      <c r="B568" s="143"/>
      <c r="C568" s="161" t="s">
        <v>105</v>
      </c>
      <c r="D568" s="159" t="s">
        <v>92</v>
      </c>
      <c r="E568" s="48" t="e">
        <f t="shared" ref="E568:K568" si="203">E566/E564%</f>
        <v>#DIV/0!</v>
      </c>
      <c r="F568" s="48" t="e">
        <f t="shared" si="203"/>
        <v>#DIV/0!</v>
      </c>
      <c r="G568" s="48" t="e">
        <f t="shared" si="203"/>
        <v>#DIV/0!</v>
      </c>
      <c r="H568" s="48" t="e">
        <f t="shared" si="203"/>
        <v>#DIV/0!</v>
      </c>
      <c r="I568" s="48" t="e">
        <f t="shared" si="203"/>
        <v>#DIV/0!</v>
      </c>
      <c r="J568" s="170" t="e">
        <f t="shared" si="203"/>
        <v>#DIV/0!</v>
      </c>
      <c r="K568" s="47" t="e">
        <f t="shared" si="203"/>
        <v>#DIV/0!</v>
      </c>
      <c r="L568" s="107"/>
      <c r="M568" s="64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44.25" customHeight="1" thickBot="1" x14ac:dyDescent="0.35">
      <c r="A569" s="72"/>
      <c r="B569" s="38"/>
      <c r="C569" s="49" t="s">
        <v>108</v>
      </c>
      <c r="D569" s="50"/>
      <c r="E569" s="51" t="str">
        <f t="shared" ref="E569:J569" si="204">IF(E566+E567=E564,"Zdroje odpovídají CUN","Zdroje jsou větší/menší než CUN")</f>
        <v>Zdroje odpovídají CUN</v>
      </c>
      <c r="F569" s="51" t="str">
        <f t="shared" si="204"/>
        <v>Zdroje odpovídají CUN</v>
      </c>
      <c r="G569" s="51" t="str">
        <f t="shared" si="204"/>
        <v>Zdroje odpovídají CUN</v>
      </c>
      <c r="H569" s="51" t="str">
        <f t="shared" si="204"/>
        <v>Zdroje odpovídají CUN</v>
      </c>
      <c r="I569" s="51" t="str">
        <f t="shared" si="204"/>
        <v>Zdroje odpovídají CUN</v>
      </c>
      <c r="J569" s="52" t="str">
        <f t="shared" si="204"/>
        <v>Zdroje odpovídají CUN</v>
      </c>
      <c r="K569" s="50"/>
      <c r="L569" s="163"/>
      <c r="M569" s="64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4.25" customHeight="1" x14ac:dyDescent="0.3">
      <c r="A570" s="7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64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4.25" customHeight="1" x14ac:dyDescent="0.3">
      <c r="A571" s="72"/>
      <c r="B571" s="164"/>
      <c r="C571" s="165"/>
      <c r="D571" s="166"/>
      <c r="E571" s="167"/>
      <c r="F571" s="221" t="str">
        <f>'Základní údaje'!D69</f>
        <v>Název účastníka</v>
      </c>
      <c r="G571" s="197"/>
      <c r="H571" s="167"/>
      <c r="I571" s="167"/>
      <c r="J571" s="167"/>
      <c r="K571" s="167"/>
      <c r="L571" s="168"/>
      <c r="M571" s="64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4.25" customHeight="1" x14ac:dyDescent="0.3">
      <c r="A572" s="72"/>
      <c r="B572" s="143"/>
      <c r="C572" s="102"/>
      <c r="D572" s="101"/>
      <c r="E572" s="101">
        <v>2023</v>
      </c>
      <c r="F572" s="101">
        <v>2024</v>
      </c>
      <c r="G572" s="101">
        <v>2025</v>
      </c>
      <c r="H572" s="101">
        <v>2026</v>
      </c>
      <c r="I572" s="101">
        <v>2027</v>
      </c>
      <c r="J572" s="101">
        <v>2028</v>
      </c>
      <c r="K572" s="101" t="s">
        <v>90</v>
      </c>
      <c r="L572" s="160"/>
      <c r="M572" s="64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4.25" customHeight="1" thickBot="1" x14ac:dyDescent="0.35">
      <c r="A573" s="72"/>
      <c r="B573" s="143"/>
      <c r="C573" s="102"/>
      <c r="D573" s="101"/>
      <c r="E573" s="101"/>
      <c r="F573" s="101"/>
      <c r="G573" s="101"/>
      <c r="H573" s="101"/>
      <c r="I573" s="101"/>
      <c r="J573" s="101"/>
      <c r="K573" s="102"/>
      <c r="L573" s="160"/>
      <c r="M573" s="64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27.75" customHeight="1" x14ac:dyDescent="0.3">
      <c r="A574" s="72"/>
      <c r="B574" s="143"/>
      <c r="C574" s="161" t="s">
        <v>95</v>
      </c>
      <c r="D574" s="159" t="s">
        <v>96</v>
      </c>
      <c r="E574" s="28"/>
      <c r="F574" s="28"/>
      <c r="G574" s="28"/>
      <c r="H574" s="28"/>
      <c r="I574" s="28"/>
      <c r="J574" s="42"/>
      <c r="K574" s="43">
        <f t="shared" ref="K574:K579" si="205">SUM(E574:J574)</f>
        <v>0</v>
      </c>
      <c r="L574" s="107"/>
      <c r="M574" s="64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27.75" customHeight="1" x14ac:dyDescent="0.3">
      <c r="A575" s="72"/>
      <c r="B575" s="143"/>
      <c r="C575" s="161" t="s">
        <v>97</v>
      </c>
      <c r="D575" s="159" t="s">
        <v>96</v>
      </c>
      <c r="E575" s="28"/>
      <c r="F575" s="28"/>
      <c r="G575" s="28"/>
      <c r="H575" s="28"/>
      <c r="I575" s="28"/>
      <c r="J575" s="42"/>
      <c r="K575" s="44">
        <f t="shared" si="205"/>
        <v>0</v>
      </c>
      <c r="L575" s="107"/>
      <c r="M575" s="64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27.75" customHeight="1" x14ac:dyDescent="0.3">
      <c r="A576" s="72"/>
      <c r="B576" s="143"/>
      <c r="C576" s="161" t="s">
        <v>98</v>
      </c>
      <c r="D576" s="159" t="s">
        <v>96</v>
      </c>
      <c r="E576" s="45">
        <f t="shared" ref="E576:J576" si="206">E577+E578</f>
        <v>0</v>
      </c>
      <c r="F576" s="45">
        <f t="shared" si="206"/>
        <v>0</v>
      </c>
      <c r="G576" s="45">
        <f t="shared" si="206"/>
        <v>0</v>
      </c>
      <c r="H576" s="45">
        <f t="shared" si="206"/>
        <v>0</v>
      </c>
      <c r="I576" s="45">
        <f t="shared" si="206"/>
        <v>0</v>
      </c>
      <c r="J576" s="46">
        <f t="shared" si="206"/>
        <v>0</v>
      </c>
      <c r="K576" s="44">
        <f t="shared" si="205"/>
        <v>0</v>
      </c>
      <c r="L576" s="107"/>
      <c r="M576" s="64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27.75" customHeight="1" x14ac:dyDescent="0.3">
      <c r="A577" s="72"/>
      <c r="B577" s="143"/>
      <c r="C577" s="161" t="s">
        <v>99</v>
      </c>
      <c r="D577" s="159" t="s">
        <v>96</v>
      </c>
      <c r="E577" s="28"/>
      <c r="F577" s="28"/>
      <c r="G577" s="28"/>
      <c r="H577" s="28"/>
      <c r="I577" s="28"/>
      <c r="J577" s="42"/>
      <c r="K577" s="44">
        <f t="shared" si="205"/>
        <v>0</v>
      </c>
      <c r="L577" s="107"/>
      <c r="M577" s="64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27.75" customHeight="1" x14ac:dyDescent="0.3">
      <c r="A578" s="72"/>
      <c r="B578" s="143"/>
      <c r="C578" s="161" t="s">
        <v>100</v>
      </c>
      <c r="D578" s="159" t="s">
        <v>96</v>
      </c>
      <c r="E578" s="28"/>
      <c r="F578" s="28"/>
      <c r="G578" s="28"/>
      <c r="H578" s="28"/>
      <c r="I578" s="28"/>
      <c r="J578" s="42"/>
      <c r="K578" s="44">
        <f t="shared" si="205"/>
        <v>0</v>
      </c>
      <c r="L578" s="107"/>
      <c r="M578" s="64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27.75" customHeight="1" x14ac:dyDescent="0.3">
      <c r="A579" s="72"/>
      <c r="B579" s="143"/>
      <c r="C579" s="161" t="s">
        <v>101</v>
      </c>
      <c r="D579" s="159" t="s">
        <v>96</v>
      </c>
      <c r="E579" s="28"/>
      <c r="F579" s="28"/>
      <c r="G579" s="28"/>
      <c r="H579" s="28"/>
      <c r="I579" s="28"/>
      <c r="J579" s="42"/>
      <c r="K579" s="44">
        <f t="shared" si="205"/>
        <v>0</v>
      </c>
      <c r="L579" s="107"/>
      <c r="M579" s="64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27.75" customHeight="1" x14ac:dyDescent="0.3">
      <c r="A580" s="72"/>
      <c r="B580" s="143"/>
      <c r="C580" s="161" t="s">
        <v>107</v>
      </c>
      <c r="D580" s="159" t="s">
        <v>92</v>
      </c>
      <c r="E580" s="45" t="e">
        <f t="shared" ref="E580:K580" si="207">E579/(E574+E576)%</f>
        <v>#DIV/0!</v>
      </c>
      <c r="F580" s="45" t="e">
        <f t="shared" si="207"/>
        <v>#DIV/0!</v>
      </c>
      <c r="G580" s="45" t="e">
        <f t="shared" si="207"/>
        <v>#DIV/0!</v>
      </c>
      <c r="H580" s="45" t="e">
        <f t="shared" si="207"/>
        <v>#DIV/0!</v>
      </c>
      <c r="I580" s="45" t="e">
        <f t="shared" si="207"/>
        <v>#DIV/0!</v>
      </c>
      <c r="J580" s="46" t="e">
        <f t="shared" si="207"/>
        <v>#DIV/0!</v>
      </c>
      <c r="K580" s="44" t="e">
        <f t="shared" si="207"/>
        <v>#DIV/0!</v>
      </c>
      <c r="L580" s="107"/>
      <c r="M580" s="64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27.75" customHeight="1" thickBot="1" x14ac:dyDescent="0.35">
      <c r="A581" s="72"/>
      <c r="B581" s="143"/>
      <c r="C581" s="161" t="s">
        <v>102</v>
      </c>
      <c r="D581" s="159" t="s">
        <v>96</v>
      </c>
      <c r="E581" s="45">
        <f t="shared" ref="E581:K581" si="208">E574+E575+E576+E579</f>
        <v>0</v>
      </c>
      <c r="F581" s="45">
        <f t="shared" si="208"/>
        <v>0</v>
      </c>
      <c r="G581" s="45">
        <f t="shared" si="208"/>
        <v>0</v>
      </c>
      <c r="H581" s="45">
        <f t="shared" si="208"/>
        <v>0</v>
      </c>
      <c r="I581" s="45">
        <f t="shared" si="208"/>
        <v>0</v>
      </c>
      <c r="J581" s="46">
        <f t="shared" si="208"/>
        <v>0</v>
      </c>
      <c r="K581" s="47">
        <f t="shared" si="208"/>
        <v>0</v>
      </c>
      <c r="L581" s="107"/>
      <c r="M581" s="64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4.25" customHeight="1" thickBot="1" x14ac:dyDescent="0.35">
      <c r="A582" s="72"/>
      <c r="B582" s="24"/>
      <c r="C582" s="102"/>
      <c r="D582" s="101"/>
      <c r="E582" s="169"/>
      <c r="F582" s="169"/>
      <c r="G582" s="169"/>
      <c r="H582" s="169"/>
      <c r="I582" s="169"/>
      <c r="J582" s="169"/>
      <c r="K582" s="169"/>
      <c r="L582" s="14"/>
      <c r="M582" s="64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27.75" customHeight="1" x14ac:dyDescent="0.3">
      <c r="A583" s="72"/>
      <c r="B583" s="143"/>
      <c r="C583" s="161" t="s">
        <v>103</v>
      </c>
      <c r="D583" s="159" t="s">
        <v>96</v>
      </c>
      <c r="E583" s="28"/>
      <c r="F583" s="28"/>
      <c r="G583" s="28"/>
      <c r="H583" s="28"/>
      <c r="I583" s="28"/>
      <c r="J583" s="42"/>
      <c r="K583" s="43">
        <f>SUM(E583:J583)</f>
        <v>0</v>
      </c>
      <c r="L583" s="107"/>
      <c r="M583" s="64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27.75" customHeight="1" x14ac:dyDescent="0.3">
      <c r="A584" s="72"/>
      <c r="B584" s="143"/>
      <c r="C584" s="161" t="s">
        <v>104</v>
      </c>
      <c r="D584" s="159" t="s">
        <v>96</v>
      </c>
      <c r="E584" s="28"/>
      <c r="F584" s="28"/>
      <c r="G584" s="28"/>
      <c r="H584" s="28"/>
      <c r="I584" s="28"/>
      <c r="J584" s="42"/>
      <c r="K584" s="44">
        <f>SUM(E584:J584)</f>
        <v>0</v>
      </c>
      <c r="L584" s="107"/>
      <c r="M584" s="64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27.75" customHeight="1" thickBot="1" x14ac:dyDescent="0.35">
      <c r="A585" s="72"/>
      <c r="B585" s="143"/>
      <c r="C585" s="161" t="s">
        <v>105</v>
      </c>
      <c r="D585" s="159" t="s">
        <v>92</v>
      </c>
      <c r="E585" s="48" t="e">
        <f t="shared" ref="E585:K585" si="209">E583/E581%</f>
        <v>#DIV/0!</v>
      </c>
      <c r="F585" s="48" t="e">
        <f t="shared" si="209"/>
        <v>#DIV/0!</v>
      </c>
      <c r="G585" s="48" t="e">
        <f t="shared" si="209"/>
        <v>#DIV/0!</v>
      </c>
      <c r="H585" s="48" t="e">
        <f t="shared" si="209"/>
        <v>#DIV/0!</v>
      </c>
      <c r="I585" s="48" t="e">
        <f t="shared" si="209"/>
        <v>#DIV/0!</v>
      </c>
      <c r="J585" s="170" t="e">
        <f t="shared" si="209"/>
        <v>#DIV/0!</v>
      </c>
      <c r="K585" s="47" t="e">
        <f t="shared" si="209"/>
        <v>#DIV/0!</v>
      </c>
      <c r="L585" s="107"/>
      <c r="M585" s="64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44.25" customHeight="1" thickBot="1" x14ac:dyDescent="0.35">
      <c r="A586" s="72"/>
      <c r="B586" s="38"/>
      <c r="C586" s="49" t="s">
        <v>108</v>
      </c>
      <c r="D586" s="50"/>
      <c r="E586" s="51" t="str">
        <f t="shared" ref="E586:J586" si="210">IF(E583+E584=E581,"Zdroje odpovídají CUN","Zdroje jsou větší/menší než CUN")</f>
        <v>Zdroje odpovídají CUN</v>
      </c>
      <c r="F586" s="51" t="str">
        <f t="shared" si="210"/>
        <v>Zdroje odpovídají CUN</v>
      </c>
      <c r="G586" s="51" t="str">
        <f t="shared" si="210"/>
        <v>Zdroje odpovídají CUN</v>
      </c>
      <c r="H586" s="51" t="str">
        <f t="shared" si="210"/>
        <v>Zdroje odpovídají CUN</v>
      </c>
      <c r="I586" s="51" t="str">
        <f t="shared" si="210"/>
        <v>Zdroje odpovídají CUN</v>
      </c>
      <c r="J586" s="52" t="str">
        <f t="shared" si="210"/>
        <v>Zdroje odpovídají CUN</v>
      </c>
      <c r="K586" s="50"/>
      <c r="L586" s="163"/>
      <c r="M586" s="64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4.25" customHeight="1" x14ac:dyDescent="0.3">
      <c r="A587" s="7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64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4.25" customHeight="1" x14ac:dyDescent="0.3">
      <c r="A588" s="72"/>
      <c r="B588" s="164"/>
      <c r="C588" s="165"/>
      <c r="D588" s="166"/>
      <c r="E588" s="167"/>
      <c r="F588" s="221" t="str">
        <f>'Základní údaje'!D70</f>
        <v>Název účastníka</v>
      </c>
      <c r="G588" s="197"/>
      <c r="H588" s="167"/>
      <c r="I588" s="167"/>
      <c r="J588" s="167"/>
      <c r="K588" s="167"/>
      <c r="L588" s="168"/>
      <c r="M588" s="64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4.25" customHeight="1" x14ac:dyDescent="0.3">
      <c r="A589" s="72"/>
      <c r="B589" s="143"/>
      <c r="C589" s="102"/>
      <c r="D589" s="101"/>
      <c r="E589" s="101">
        <v>2023</v>
      </c>
      <c r="F589" s="101">
        <v>2024</v>
      </c>
      <c r="G589" s="101">
        <v>2025</v>
      </c>
      <c r="H589" s="101">
        <v>2026</v>
      </c>
      <c r="I589" s="101">
        <v>2027</v>
      </c>
      <c r="J589" s="101">
        <v>2028</v>
      </c>
      <c r="K589" s="101" t="s">
        <v>90</v>
      </c>
      <c r="L589" s="160"/>
      <c r="M589" s="64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4.25" customHeight="1" thickBot="1" x14ac:dyDescent="0.35">
      <c r="A590" s="72"/>
      <c r="B590" s="143"/>
      <c r="C590" s="102"/>
      <c r="D590" s="101"/>
      <c r="E590" s="101"/>
      <c r="F590" s="101"/>
      <c r="G590" s="101"/>
      <c r="H590" s="101"/>
      <c r="I590" s="101"/>
      <c r="J590" s="101"/>
      <c r="K590" s="102"/>
      <c r="L590" s="160"/>
      <c r="M590" s="64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27.75" customHeight="1" x14ac:dyDescent="0.3">
      <c r="A591" s="72"/>
      <c r="B591" s="143"/>
      <c r="C591" s="161" t="s">
        <v>95</v>
      </c>
      <c r="D591" s="159" t="s">
        <v>96</v>
      </c>
      <c r="E591" s="28"/>
      <c r="F591" s="28"/>
      <c r="G591" s="28"/>
      <c r="H591" s="28"/>
      <c r="I591" s="28"/>
      <c r="J591" s="42"/>
      <c r="K591" s="43">
        <f t="shared" ref="K591:K596" si="211">SUM(E591:J591)</f>
        <v>0</v>
      </c>
      <c r="L591" s="107"/>
      <c r="M591" s="64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27.75" customHeight="1" x14ac:dyDescent="0.3">
      <c r="A592" s="72"/>
      <c r="B592" s="143"/>
      <c r="C592" s="161" t="s">
        <v>97</v>
      </c>
      <c r="D592" s="159" t="s">
        <v>96</v>
      </c>
      <c r="E592" s="28"/>
      <c r="F592" s="28"/>
      <c r="G592" s="28"/>
      <c r="H592" s="28"/>
      <c r="I592" s="28"/>
      <c r="J592" s="42"/>
      <c r="K592" s="44">
        <f t="shared" si="211"/>
        <v>0</v>
      </c>
      <c r="L592" s="107"/>
      <c r="M592" s="64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27.75" customHeight="1" x14ac:dyDescent="0.3">
      <c r="A593" s="72"/>
      <c r="B593" s="143"/>
      <c r="C593" s="161" t="s">
        <v>98</v>
      </c>
      <c r="D593" s="159" t="s">
        <v>96</v>
      </c>
      <c r="E593" s="45">
        <f t="shared" ref="E593:J593" si="212">E594+E595</f>
        <v>0</v>
      </c>
      <c r="F593" s="45">
        <f t="shared" si="212"/>
        <v>0</v>
      </c>
      <c r="G593" s="45">
        <f t="shared" si="212"/>
        <v>0</v>
      </c>
      <c r="H593" s="45">
        <f t="shared" si="212"/>
        <v>0</v>
      </c>
      <c r="I593" s="45">
        <f t="shared" si="212"/>
        <v>0</v>
      </c>
      <c r="J593" s="46">
        <f t="shared" si="212"/>
        <v>0</v>
      </c>
      <c r="K593" s="44">
        <f t="shared" si="211"/>
        <v>0</v>
      </c>
      <c r="L593" s="107"/>
      <c r="M593" s="64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27.75" customHeight="1" x14ac:dyDescent="0.3">
      <c r="A594" s="72"/>
      <c r="B594" s="143"/>
      <c r="C594" s="161" t="s">
        <v>99</v>
      </c>
      <c r="D594" s="159" t="s">
        <v>96</v>
      </c>
      <c r="E594" s="28"/>
      <c r="F594" s="28"/>
      <c r="G594" s="28"/>
      <c r="H594" s="28"/>
      <c r="I594" s="28"/>
      <c r="J594" s="42"/>
      <c r="K594" s="44">
        <f t="shared" si="211"/>
        <v>0</v>
      </c>
      <c r="L594" s="107"/>
      <c r="M594" s="64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27.75" customHeight="1" x14ac:dyDescent="0.3">
      <c r="A595" s="72"/>
      <c r="B595" s="143"/>
      <c r="C595" s="161" t="s">
        <v>100</v>
      </c>
      <c r="D595" s="159" t="s">
        <v>96</v>
      </c>
      <c r="E595" s="28"/>
      <c r="F595" s="28"/>
      <c r="G595" s="28"/>
      <c r="H595" s="28"/>
      <c r="I595" s="28"/>
      <c r="J595" s="42"/>
      <c r="K595" s="44">
        <f t="shared" si="211"/>
        <v>0</v>
      </c>
      <c r="L595" s="107"/>
      <c r="M595" s="64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27.75" customHeight="1" x14ac:dyDescent="0.3">
      <c r="A596" s="72"/>
      <c r="B596" s="143"/>
      <c r="C596" s="161" t="s">
        <v>101</v>
      </c>
      <c r="D596" s="159" t="s">
        <v>96</v>
      </c>
      <c r="E596" s="28"/>
      <c r="F596" s="28"/>
      <c r="G596" s="28"/>
      <c r="H596" s="28"/>
      <c r="I596" s="28"/>
      <c r="J596" s="42"/>
      <c r="K596" s="44">
        <f t="shared" si="211"/>
        <v>0</v>
      </c>
      <c r="L596" s="107"/>
      <c r="M596" s="64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27.75" customHeight="1" x14ac:dyDescent="0.3">
      <c r="A597" s="72"/>
      <c r="B597" s="143"/>
      <c r="C597" s="161" t="s">
        <v>107</v>
      </c>
      <c r="D597" s="159" t="s">
        <v>92</v>
      </c>
      <c r="E597" s="45" t="e">
        <f t="shared" ref="E597:K597" si="213">E596/(E591+E593)%</f>
        <v>#DIV/0!</v>
      </c>
      <c r="F597" s="45" t="e">
        <f t="shared" si="213"/>
        <v>#DIV/0!</v>
      </c>
      <c r="G597" s="45" t="e">
        <f t="shared" si="213"/>
        <v>#DIV/0!</v>
      </c>
      <c r="H597" s="45" t="e">
        <f t="shared" si="213"/>
        <v>#DIV/0!</v>
      </c>
      <c r="I597" s="45" t="e">
        <f t="shared" si="213"/>
        <v>#DIV/0!</v>
      </c>
      <c r="J597" s="46" t="e">
        <f t="shared" si="213"/>
        <v>#DIV/0!</v>
      </c>
      <c r="K597" s="44" t="e">
        <f t="shared" si="213"/>
        <v>#DIV/0!</v>
      </c>
      <c r="L597" s="107"/>
      <c r="M597" s="64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27.75" customHeight="1" thickBot="1" x14ac:dyDescent="0.35">
      <c r="A598" s="72"/>
      <c r="B598" s="143"/>
      <c r="C598" s="161" t="s">
        <v>102</v>
      </c>
      <c r="D598" s="159" t="s">
        <v>96</v>
      </c>
      <c r="E598" s="45">
        <f t="shared" ref="E598:K598" si="214">E591+E592+E593+E596</f>
        <v>0</v>
      </c>
      <c r="F598" s="45">
        <f t="shared" si="214"/>
        <v>0</v>
      </c>
      <c r="G598" s="45">
        <f t="shared" si="214"/>
        <v>0</v>
      </c>
      <c r="H598" s="45">
        <f t="shared" si="214"/>
        <v>0</v>
      </c>
      <c r="I598" s="45">
        <f t="shared" si="214"/>
        <v>0</v>
      </c>
      <c r="J598" s="46">
        <f t="shared" si="214"/>
        <v>0</v>
      </c>
      <c r="K598" s="47">
        <f t="shared" si="214"/>
        <v>0</v>
      </c>
      <c r="L598" s="107"/>
      <c r="M598" s="64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4.25" customHeight="1" thickBot="1" x14ac:dyDescent="0.35">
      <c r="A599" s="72"/>
      <c r="B599" s="24"/>
      <c r="C599" s="102"/>
      <c r="D599" s="101"/>
      <c r="E599" s="169"/>
      <c r="F599" s="169"/>
      <c r="G599" s="169"/>
      <c r="H599" s="169"/>
      <c r="I599" s="169"/>
      <c r="J599" s="169"/>
      <c r="K599" s="169"/>
      <c r="L599" s="14"/>
      <c r="M599" s="64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27.75" customHeight="1" x14ac:dyDescent="0.3">
      <c r="A600" s="72"/>
      <c r="B600" s="143"/>
      <c r="C600" s="161" t="s">
        <v>103</v>
      </c>
      <c r="D600" s="159" t="s">
        <v>96</v>
      </c>
      <c r="E600" s="28"/>
      <c r="F600" s="28"/>
      <c r="G600" s="28"/>
      <c r="H600" s="28"/>
      <c r="I600" s="28"/>
      <c r="J600" s="42"/>
      <c r="K600" s="43">
        <f>SUM(E600:J600)</f>
        <v>0</v>
      </c>
      <c r="L600" s="107"/>
      <c r="M600" s="64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27.75" customHeight="1" x14ac:dyDescent="0.3">
      <c r="A601" s="72"/>
      <c r="B601" s="143"/>
      <c r="C601" s="161" t="s">
        <v>104</v>
      </c>
      <c r="D601" s="159" t="s">
        <v>96</v>
      </c>
      <c r="E601" s="28"/>
      <c r="F601" s="28"/>
      <c r="G601" s="28"/>
      <c r="H601" s="28"/>
      <c r="I601" s="28"/>
      <c r="J601" s="42"/>
      <c r="K601" s="44">
        <f>SUM(E601:J601)</f>
        <v>0</v>
      </c>
      <c r="L601" s="107"/>
      <c r="M601" s="64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27.75" customHeight="1" thickBot="1" x14ac:dyDescent="0.35">
      <c r="A602" s="72"/>
      <c r="B602" s="143"/>
      <c r="C602" s="161" t="s">
        <v>105</v>
      </c>
      <c r="D602" s="159" t="s">
        <v>92</v>
      </c>
      <c r="E602" s="48" t="e">
        <f t="shared" ref="E602:K602" si="215">E600/E598%</f>
        <v>#DIV/0!</v>
      </c>
      <c r="F602" s="48" t="e">
        <f t="shared" si="215"/>
        <v>#DIV/0!</v>
      </c>
      <c r="G602" s="48" t="e">
        <f t="shared" si="215"/>
        <v>#DIV/0!</v>
      </c>
      <c r="H602" s="48" t="e">
        <f t="shared" si="215"/>
        <v>#DIV/0!</v>
      </c>
      <c r="I602" s="48" t="e">
        <f t="shared" si="215"/>
        <v>#DIV/0!</v>
      </c>
      <c r="J602" s="170" t="e">
        <f t="shared" si="215"/>
        <v>#DIV/0!</v>
      </c>
      <c r="K602" s="47" t="e">
        <f t="shared" si="215"/>
        <v>#DIV/0!</v>
      </c>
      <c r="L602" s="107"/>
      <c r="M602" s="64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44.25" customHeight="1" thickBot="1" x14ac:dyDescent="0.35">
      <c r="A603" s="72"/>
      <c r="B603" s="38"/>
      <c r="C603" s="49" t="s">
        <v>108</v>
      </c>
      <c r="D603" s="50"/>
      <c r="E603" s="51" t="str">
        <f t="shared" ref="E603:J603" si="216">IF(E600+E601=E598,"Zdroje odpovídají CUN","Zdroje jsou větší/menší než CUN")</f>
        <v>Zdroje odpovídají CUN</v>
      </c>
      <c r="F603" s="51" t="str">
        <f t="shared" si="216"/>
        <v>Zdroje odpovídají CUN</v>
      </c>
      <c r="G603" s="51" t="str">
        <f t="shared" si="216"/>
        <v>Zdroje odpovídají CUN</v>
      </c>
      <c r="H603" s="51" t="str">
        <f t="shared" si="216"/>
        <v>Zdroje odpovídají CUN</v>
      </c>
      <c r="I603" s="51" t="str">
        <f t="shared" si="216"/>
        <v>Zdroje odpovídají CUN</v>
      </c>
      <c r="J603" s="52" t="str">
        <f t="shared" si="216"/>
        <v>Zdroje odpovídají CUN</v>
      </c>
      <c r="K603" s="50"/>
      <c r="L603" s="163"/>
      <c r="M603" s="64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4.25" customHeight="1" x14ac:dyDescent="0.3">
      <c r="A604" s="7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64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4.25" customHeight="1" x14ac:dyDescent="0.3">
      <c r="A605" s="72"/>
      <c r="B605" s="164"/>
      <c r="C605" s="165"/>
      <c r="D605" s="166"/>
      <c r="E605" s="167"/>
      <c r="F605" s="221" t="str">
        <f>'Základní údaje'!D71</f>
        <v>Název účastníka</v>
      </c>
      <c r="G605" s="197"/>
      <c r="H605" s="167"/>
      <c r="I605" s="167"/>
      <c r="J605" s="167"/>
      <c r="K605" s="167"/>
      <c r="L605" s="168"/>
      <c r="M605" s="64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4.25" customHeight="1" x14ac:dyDescent="0.3">
      <c r="A606" s="72"/>
      <c r="B606" s="143"/>
      <c r="C606" s="102"/>
      <c r="D606" s="101"/>
      <c r="E606" s="101">
        <v>2023</v>
      </c>
      <c r="F606" s="101">
        <v>2024</v>
      </c>
      <c r="G606" s="101">
        <v>2025</v>
      </c>
      <c r="H606" s="101">
        <v>2026</v>
      </c>
      <c r="I606" s="101">
        <v>2027</v>
      </c>
      <c r="J606" s="101">
        <v>2028</v>
      </c>
      <c r="K606" s="101" t="s">
        <v>90</v>
      </c>
      <c r="L606" s="160"/>
      <c r="M606" s="64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4.25" customHeight="1" thickBot="1" x14ac:dyDescent="0.35">
      <c r="A607" s="72"/>
      <c r="B607" s="143"/>
      <c r="C607" s="102"/>
      <c r="D607" s="101"/>
      <c r="E607" s="101"/>
      <c r="F607" s="101"/>
      <c r="G607" s="101"/>
      <c r="H607" s="101"/>
      <c r="I607" s="101"/>
      <c r="J607" s="101"/>
      <c r="K607" s="102"/>
      <c r="L607" s="160"/>
      <c r="M607" s="64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27.75" customHeight="1" x14ac:dyDescent="0.3">
      <c r="A608" s="72"/>
      <c r="B608" s="143"/>
      <c r="C608" s="161" t="s">
        <v>95</v>
      </c>
      <c r="D608" s="159" t="s">
        <v>96</v>
      </c>
      <c r="E608" s="28"/>
      <c r="F608" s="28"/>
      <c r="G608" s="28"/>
      <c r="H608" s="28"/>
      <c r="I608" s="28"/>
      <c r="J608" s="42"/>
      <c r="K608" s="43">
        <f t="shared" ref="K608:K613" si="217">SUM(E608:J608)</f>
        <v>0</v>
      </c>
      <c r="L608" s="107"/>
      <c r="M608" s="64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27.75" customHeight="1" x14ac:dyDescent="0.3">
      <c r="A609" s="72"/>
      <c r="B609" s="143"/>
      <c r="C609" s="161" t="s">
        <v>97</v>
      </c>
      <c r="D609" s="159" t="s">
        <v>96</v>
      </c>
      <c r="E609" s="28"/>
      <c r="F609" s="28"/>
      <c r="G609" s="28"/>
      <c r="H609" s="28"/>
      <c r="I609" s="28"/>
      <c r="J609" s="42"/>
      <c r="K609" s="44">
        <f t="shared" si="217"/>
        <v>0</v>
      </c>
      <c r="L609" s="107"/>
      <c r="M609" s="64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27.75" customHeight="1" x14ac:dyDescent="0.3">
      <c r="A610" s="72"/>
      <c r="B610" s="143"/>
      <c r="C610" s="161" t="s">
        <v>98</v>
      </c>
      <c r="D610" s="159" t="s">
        <v>96</v>
      </c>
      <c r="E610" s="45">
        <f t="shared" ref="E610:J610" si="218">E611+E612</f>
        <v>0</v>
      </c>
      <c r="F610" s="45">
        <f t="shared" si="218"/>
        <v>0</v>
      </c>
      <c r="G610" s="45">
        <f t="shared" si="218"/>
        <v>0</v>
      </c>
      <c r="H610" s="45">
        <f t="shared" si="218"/>
        <v>0</v>
      </c>
      <c r="I610" s="45">
        <f t="shared" si="218"/>
        <v>0</v>
      </c>
      <c r="J610" s="46">
        <f t="shared" si="218"/>
        <v>0</v>
      </c>
      <c r="K610" s="44">
        <f t="shared" si="217"/>
        <v>0</v>
      </c>
      <c r="L610" s="107"/>
      <c r="M610" s="64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27.75" customHeight="1" x14ac:dyDescent="0.3">
      <c r="A611" s="72"/>
      <c r="B611" s="143"/>
      <c r="C611" s="161" t="s">
        <v>99</v>
      </c>
      <c r="D611" s="159" t="s">
        <v>96</v>
      </c>
      <c r="E611" s="28"/>
      <c r="F611" s="28"/>
      <c r="G611" s="28"/>
      <c r="H611" s="28"/>
      <c r="I611" s="28"/>
      <c r="J611" s="42"/>
      <c r="K611" s="44">
        <f t="shared" si="217"/>
        <v>0</v>
      </c>
      <c r="L611" s="107"/>
      <c r="M611" s="64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27.75" customHeight="1" x14ac:dyDescent="0.3">
      <c r="A612" s="72"/>
      <c r="B612" s="143"/>
      <c r="C612" s="161" t="s">
        <v>100</v>
      </c>
      <c r="D612" s="159" t="s">
        <v>96</v>
      </c>
      <c r="E612" s="28"/>
      <c r="F612" s="28"/>
      <c r="G612" s="28"/>
      <c r="H612" s="28"/>
      <c r="I612" s="28"/>
      <c r="J612" s="42"/>
      <c r="K612" s="44">
        <f t="shared" si="217"/>
        <v>0</v>
      </c>
      <c r="L612" s="107"/>
      <c r="M612" s="64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27.75" customHeight="1" x14ac:dyDescent="0.3">
      <c r="A613" s="72"/>
      <c r="B613" s="143"/>
      <c r="C613" s="161" t="s">
        <v>101</v>
      </c>
      <c r="D613" s="159" t="s">
        <v>96</v>
      </c>
      <c r="E613" s="28"/>
      <c r="F613" s="28"/>
      <c r="G613" s="28"/>
      <c r="H613" s="28"/>
      <c r="I613" s="28"/>
      <c r="J613" s="42"/>
      <c r="K613" s="44">
        <f t="shared" si="217"/>
        <v>0</v>
      </c>
      <c r="L613" s="107"/>
      <c r="M613" s="64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27.75" customHeight="1" x14ac:dyDescent="0.3">
      <c r="A614" s="72"/>
      <c r="B614" s="143"/>
      <c r="C614" s="161" t="s">
        <v>107</v>
      </c>
      <c r="D614" s="159" t="s">
        <v>92</v>
      </c>
      <c r="E614" s="45" t="e">
        <f t="shared" ref="E614:K614" si="219">E613/(E608+E610)%</f>
        <v>#DIV/0!</v>
      </c>
      <c r="F614" s="45" t="e">
        <f t="shared" si="219"/>
        <v>#DIV/0!</v>
      </c>
      <c r="G614" s="45" t="e">
        <f t="shared" si="219"/>
        <v>#DIV/0!</v>
      </c>
      <c r="H614" s="45" t="e">
        <f t="shared" si="219"/>
        <v>#DIV/0!</v>
      </c>
      <c r="I614" s="45" t="e">
        <f t="shared" si="219"/>
        <v>#DIV/0!</v>
      </c>
      <c r="J614" s="46" t="e">
        <f t="shared" si="219"/>
        <v>#DIV/0!</v>
      </c>
      <c r="K614" s="44" t="e">
        <f t="shared" si="219"/>
        <v>#DIV/0!</v>
      </c>
      <c r="L614" s="107"/>
      <c r="M614" s="64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27.75" customHeight="1" thickBot="1" x14ac:dyDescent="0.35">
      <c r="A615" s="72"/>
      <c r="B615" s="143"/>
      <c r="C615" s="161" t="s">
        <v>102</v>
      </c>
      <c r="D615" s="159" t="s">
        <v>96</v>
      </c>
      <c r="E615" s="45">
        <f t="shared" ref="E615:K615" si="220">E608+E609+E610+E613</f>
        <v>0</v>
      </c>
      <c r="F615" s="45">
        <f t="shared" si="220"/>
        <v>0</v>
      </c>
      <c r="G615" s="45">
        <f t="shared" si="220"/>
        <v>0</v>
      </c>
      <c r="H615" s="45">
        <f t="shared" si="220"/>
        <v>0</v>
      </c>
      <c r="I615" s="45">
        <f t="shared" si="220"/>
        <v>0</v>
      </c>
      <c r="J615" s="46">
        <f t="shared" si="220"/>
        <v>0</v>
      </c>
      <c r="K615" s="47">
        <f t="shared" si="220"/>
        <v>0</v>
      </c>
      <c r="L615" s="107"/>
      <c r="M615" s="64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4.25" customHeight="1" thickBot="1" x14ac:dyDescent="0.35">
      <c r="A616" s="72"/>
      <c r="B616" s="24"/>
      <c r="C616" s="102"/>
      <c r="D616" s="101"/>
      <c r="E616" s="169"/>
      <c r="F616" s="169"/>
      <c r="G616" s="169"/>
      <c r="H616" s="169"/>
      <c r="I616" s="169"/>
      <c r="J616" s="169"/>
      <c r="K616" s="169"/>
      <c r="L616" s="14"/>
      <c r="M616" s="64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27.75" customHeight="1" x14ac:dyDescent="0.3">
      <c r="A617" s="72"/>
      <c r="B617" s="143"/>
      <c r="C617" s="161" t="s">
        <v>103</v>
      </c>
      <c r="D617" s="159" t="s">
        <v>96</v>
      </c>
      <c r="E617" s="28"/>
      <c r="F617" s="28"/>
      <c r="G617" s="28"/>
      <c r="H617" s="28"/>
      <c r="I617" s="28"/>
      <c r="J617" s="42"/>
      <c r="K617" s="43">
        <f>SUM(E617:J617)</f>
        <v>0</v>
      </c>
      <c r="L617" s="107"/>
      <c r="M617" s="64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27.75" customHeight="1" x14ac:dyDescent="0.3">
      <c r="A618" s="72"/>
      <c r="B618" s="143"/>
      <c r="C618" s="161" t="s">
        <v>104</v>
      </c>
      <c r="D618" s="159" t="s">
        <v>96</v>
      </c>
      <c r="E618" s="28"/>
      <c r="F618" s="28"/>
      <c r="G618" s="28"/>
      <c r="H618" s="28"/>
      <c r="I618" s="28"/>
      <c r="J618" s="42"/>
      <c r="K618" s="44">
        <f>SUM(E618:J618)</f>
        <v>0</v>
      </c>
      <c r="L618" s="107"/>
      <c r="M618" s="64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27.75" customHeight="1" thickBot="1" x14ac:dyDescent="0.35">
      <c r="A619" s="72"/>
      <c r="B619" s="143"/>
      <c r="C619" s="161" t="s">
        <v>105</v>
      </c>
      <c r="D619" s="159" t="s">
        <v>92</v>
      </c>
      <c r="E619" s="48" t="e">
        <f t="shared" ref="E619:K619" si="221">E617/E615%</f>
        <v>#DIV/0!</v>
      </c>
      <c r="F619" s="48" t="e">
        <f t="shared" si="221"/>
        <v>#DIV/0!</v>
      </c>
      <c r="G619" s="48" t="e">
        <f t="shared" si="221"/>
        <v>#DIV/0!</v>
      </c>
      <c r="H619" s="48" t="e">
        <f t="shared" si="221"/>
        <v>#DIV/0!</v>
      </c>
      <c r="I619" s="48" t="e">
        <f t="shared" si="221"/>
        <v>#DIV/0!</v>
      </c>
      <c r="J619" s="170" t="e">
        <f t="shared" si="221"/>
        <v>#DIV/0!</v>
      </c>
      <c r="K619" s="47" t="e">
        <f t="shared" si="221"/>
        <v>#DIV/0!</v>
      </c>
      <c r="L619" s="107"/>
      <c r="M619" s="64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44.25" customHeight="1" thickBot="1" x14ac:dyDescent="0.35">
      <c r="A620" s="72"/>
      <c r="B620" s="38"/>
      <c r="C620" s="49" t="s">
        <v>108</v>
      </c>
      <c r="D620" s="50"/>
      <c r="E620" s="51" t="str">
        <f t="shared" ref="E620:J620" si="222">IF(E617+E618=E615,"Zdroje odpovídají CUN","Zdroje jsou větší/menší než CUN")</f>
        <v>Zdroje odpovídají CUN</v>
      </c>
      <c r="F620" s="51" t="str">
        <f t="shared" si="222"/>
        <v>Zdroje odpovídají CUN</v>
      </c>
      <c r="G620" s="51" t="str">
        <f t="shared" si="222"/>
        <v>Zdroje odpovídají CUN</v>
      </c>
      <c r="H620" s="51" t="str">
        <f t="shared" si="222"/>
        <v>Zdroje odpovídají CUN</v>
      </c>
      <c r="I620" s="51" t="str">
        <f t="shared" si="222"/>
        <v>Zdroje odpovídají CUN</v>
      </c>
      <c r="J620" s="52" t="str">
        <f t="shared" si="222"/>
        <v>Zdroje odpovídají CUN</v>
      </c>
      <c r="K620" s="50"/>
      <c r="L620" s="163"/>
      <c r="M620" s="64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4.25" customHeight="1" x14ac:dyDescent="0.3">
      <c r="A621" s="7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64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4.25" customHeight="1" x14ac:dyDescent="0.3">
      <c r="A622" s="72"/>
      <c r="B622" s="164"/>
      <c r="C622" s="165"/>
      <c r="D622" s="166"/>
      <c r="E622" s="167"/>
      <c r="F622" s="221" t="str">
        <f>'Základní údaje'!D72</f>
        <v>Název účastníka</v>
      </c>
      <c r="G622" s="197"/>
      <c r="H622" s="167"/>
      <c r="I622" s="167"/>
      <c r="J622" s="167"/>
      <c r="K622" s="167"/>
      <c r="L622" s="168"/>
      <c r="M622" s="64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4.25" customHeight="1" x14ac:dyDescent="0.3">
      <c r="A623" s="72"/>
      <c r="B623" s="143"/>
      <c r="C623" s="102"/>
      <c r="D623" s="101"/>
      <c r="E623" s="101">
        <v>2023</v>
      </c>
      <c r="F623" s="101">
        <v>2024</v>
      </c>
      <c r="G623" s="101">
        <v>2025</v>
      </c>
      <c r="H623" s="101">
        <v>2026</v>
      </c>
      <c r="I623" s="101">
        <v>2027</v>
      </c>
      <c r="J623" s="101">
        <v>2028</v>
      </c>
      <c r="K623" s="101" t="s">
        <v>90</v>
      </c>
      <c r="L623" s="160"/>
      <c r="M623" s="64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4.25" customHeight="1" thickBot="1" x14ac:dyDescent="0.35">
      <c r="A624" s="72"/>
      <c r="B624" s="143"/>
      <c r="C624" s="102"/>
      <c r="D624" s="101"/>
      <c r="E624" s="101"/>
      <c r="F624" s="101"/>
      <c r="G624" s="101"/>
      <c r="H624" s="101"/>
      <c r="I624" s="101"/>
      <c r="J624" s="101"/>
      <c r="K624" s="102"/>
      <c r="L624" s="160"/>
      <c r="M624" s="64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27.75" customHeight="1" x14ac:dyDescent="0.3">
      <c r="A625" s="72"/>
      <c r="B625" s="143"/>
      <c r="C625" s="161" t="s">
        <v>95</v>
      </c>
      <c r="D625" s="159" t="s">
        <v>96</v>
      </c>
      <c r="E625" s="28"/>
      <c r="F625" s="28"/>
      <c r="G625" s="28"/>
      <c r="H625" s="28"/>
      <c r="I625" s="28"/>
      <c r="J625" s="42"/>
      <c r="K625" s="43">
        <f t="shared" ref="K625:K630" si="223">SUM(E625:J625)</f>
        <v>0</v>
      </c>
      <c r="L625" s="107"/>
      <c r="M625" s="64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27.75" customHeight="1" x14ac:dyDescent="0.3">
      <c r="A626" s="72"/>
      <c r="B626" s="143"/>
      <c r="C626" s="161" t="s">
        <v>97</v>
      </c>
      <c r="D626" s="159" t="s">
        <v>96</v>
      </c>
      <c r="E626" s="28"/>
      <c r="F626" s="28"/>
      <c r="G626" s="28"/>
      <c r="H626" s="28"/>
      <c r="I626" s="28"/>
      <c r="J626" s="42"/>
      <c r="K626" s="44">
        <f t="shared" si="223"/>
        <v>0</v>
      </c>
      <c r="L626" s="107"/>
      <c r="M626" s="64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27.75" customHeight="1" x14ac:dyDescent="0.3">
      <c r="A627" s="72"/>
      <c r="B627" s="143"/>
      <c r="C627" s="161" t="s">
        <v>98</v>
      </c>
      <c r="D627" s="159" t="s">
        <v>96</v>
      </c>
      <c r="E627" s="45">
        <f t="shared" ref="E627:J627" si="224">E628+E629</f>
        <v>0</v>
      </c>
      <c r="F627" s="45">
        <f t="shared" si="224"/>
        <v>0</v>
      </c>
      <c r="G627" s="45">
        <f t="shared" si="224"/>
        <v>0</v>
      </c>
      <c r="H627" s="45">
        <f t="shared" si="224"/>
        <v>0</v>
      </c>
      <c r="I627" s="45">
        <f t="shared" si="224"/>
        <v>0</v>
      </c>
      <c r="J627" s="46">
        <f t="shared" si="224"/>
        <v>0</v>
      </c>
      <c r="K627" s="44">
        <f t="shared" si="223"/>
        <v>0</v>
      </c>
      <c r="L627" s="107"/>
      <c r="M627" s="64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27.75" customHeight="1" x14ac:dyDescent="0.3">
      <c r="A628" s="72"/>
      <c r="B628" s="143"/>
      <c r="C628" s="161" t="s">
        <v>99</v>
      </c>
      <c r="D628" s="159" t="s">
        <v>96</v>
      </c>
      <c r="E628" s="28"/>
      <c r="F628" s="28"/>
      <c r="G628" s="28"/>
      <c r="H628" s="28"/>
      <c r="I628" s="28"/>
      <c r="J628" s="42"/>
      <c r="K628" s="44">
        <f t="shared" si="223"/>
        <v>0</v>
      </c>
      <c r="L628" s="107"/>
      <c r="M628" s="64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27.75" customHeight="1" x14ac:dyDescent="0.3">
      <c r="A629" s="72"/>
      <c r="B629" s="143"/>
      <c r="C629" s="161" t="s">
        <v>100</v>
      </c>
      <c r="D629" s="159" t="s">
        <v>96</v>
      </c>
      <c r="E629" s="28"/>
      <c r="F629" s="28"/>
      <c r="G629" s="28"/>
      <c r="H629" s="28"/>
      <c r="I629" s="28"/>
      <c r="J629" s="42"/>
      <c r="K629" s="44">
        <f t="shared" si="223"/>
        <v>0</v>
      </c>
      <c r="L629" s="107"/>
      <c r="M629" s="64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27.75" customHeight="1" x14ac:dyDescent="0.3">
      <c r="A630" s="72"/>
      <c r="B630" s="143"/>
      <c r="C630" s="161" t="s">
        <v>101</v>
      </c>
      <c r="D630" s="159" t="s">
        <v>96</v>
      </c>
      <c r="E630" s="28"/>
      <c r="F630" s="28"/>
      <c r="G630" s="28"/>
      <c r="H630" s="28"/>
      <c r="I630" s="28"/>
      <c r="J630" s="42"/>
      <c r="K630" s="44">
        <f t="shared" si="223"/>
        <v>0</v>
      </c>
      <c r="L630" s="107"/>
      <c r="M630" s="64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27.75" customHeight="1" x14ac:dyDescent="0.3">
      <c r="A631" s="72"/>
      <c r="B631" s="143"/>
      <c r="C631" s="161" t="s">
        <v>107</v>
      </c>
      <c r="D631" s="159" t="s">
        <v>92</v>
      </c>
      <c r="E631" s="45" t="e">
        <f t="shared" ref="E631:K631" si="225">E630/(E625+E627)%</f>
        <v>#DIV/0!</v>
      </c>
      <c r="F631" s="45" t="e">
        <f t="shared" si="225"/>
        <v>#DIV/0!</v>
      </c>
      <c r="G631" s="45" t="e">
        <f t="shared" si="225"/>
        <v>#DIV/0!</v>
      </c>
      <c r="H631" s="45" t="e">
        <f t="shared" si="225"/>
        <v>#DIV/0!</v>
      </c>
      <c r="I631" s="45" t="e">
        <f t="shared" si="225"/>
        <v>#DIV/0!</v>
      </c>
      <c r="J631" s="46" t="e">
        <f t="shared" si="225"/>
        <v>#DIV/0!</v>
      </c>
      <c r="K631" s="44" t="e">
        <f t="shared" si="225"/>
        <v>#DIV/0!</v>
      </c>
      <c r="L631" s="107"/>
      <c r="M631" s="64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27.75" customHeight="1" thickBot="1" x14ac:dyDescent="0.35">
      <c r="A632" s="72"/>
      <c r="B632" s="143"/>
      <c r="C632" s="161" t="s">
        <v>102</v>
      </c>
      <c r="D632" s="159" t="s">
        <v>96</v>
      </c>
      <c r="E632" s="45">
        <f t="shared" ref="E632:K632" si="226">E625+E626+E627+E630</f>
        <v>0</v>
      </c>
      <c r="F632" s="45">
        <f t="shared" si="226"/>
        <v>0</v>
      </c>
      <c r="G632" s="45">
        <f t="shared" si="226"/>
        <v>0</v>
      </c>
      <c r="H632" s="45">
        <f t="shared" si="226"/>
        <v>0</v>
      </c>
      <c r="I632" s="45">
        <f t="shared" si="226"/>
        <v>0</v>
      </c>
      <c r="J632" s="46">
        <f t="shared" si="226"/>
        <v>0</v>
      </c>
      <c r="K632" s="47">
        <f t="shared" si="226"/>
        <v>0</v>
      </c>
      <c r="L632" s="107"/>
      <c r="M632" s="64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4.25" customHeight="1" thickBot="1" x14ac:dyDescent="0.35">
      <c r="A633" s="72"/>
      <c r="B633" s="24"/>
      <c r="C633" s="102"/>
      <c r="D633" s="101"/>
      <c r="E633" s="169"/>
      <c r="F633" s="169"/>
      <c r="G633" s="169"/>
      <c r="H633" s="169"/>
      <c r="I633" s="169"/>
      <c r="J633" s="169"/>
      <c r="K633" s="169"/>
      <c r="L633" s="14"/>
      <c r="M633" s="64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27.75" customHeight="1" x14ac:dyDescent="0.3">
      <c r="A634" s="72"/>
      <c r="B634" s="143"/>
      <c r="C634" s="161" t="s">
        <v>103</v>
      </c>
      <c r="D634" s="159" t="s">
        <v>96</v>
      </c>
      <c r="E634" s="28"/>
      <c r="F634" s="28"/>
      <c r="G634" s="28"/>
      <c r="H634" s="28"/>
      <c r="I634" s="28"/>
      <c r="J634" s="42"/>
      <c r="K634" s="43">
        <f>SUM(E634:J634)</f>
        <v>0</v>
      </c>
      <c r="L634" s="107"/>
      <c r="M634" s="64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27.75" customHeight="1" x14ac:dyDescent="0.3">
      <c r="A635" s="72"/>
      <c r="B635" s="143"/>
      <c r="C635" s="161" t="s">
        <v>104</v>
      </c>
      <c r="D635" s="159" t="s">
        <v>96</v>
      </c>
      <c r="E635" s="28"/>
      <c r="F635" s="28"/>
      <c r="G635" s="28"/>
      <c r="H635" s="28"/>
      <c r="I635" s="28"/>
      <c r="J635" s="42"/>
      <c r="K635" s="44">
        <f>SUM(E635:J635)</f>
        <v>0</v>
      </c>
      <c r="L635" s="107"/>
      <c r="M635" s="64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27.75" customHeight="1" thickBot="1" x14ac:dyDescent="0.35">
      <c r="A636" s="72"/>
      <c r="B636" s="143"/>
      <c r="C636" s="161" t="s">
        <v>105</v>
      </c>
      <c r="D636" s="159" t="s">
        <v>92</v>
      </c>
      <c r="E636" s="48" t="e">
        <f t="shared" ref="E636:K636" si="227">E634/E632%</f>
        <v>#DIV/0!</v>
      </c>
      <c r="F636" s="48" t="e">
        <f t="shared" si="227"/>
        <v>#DIV/0!</v>
      </c>
      <c r="G636" s="48" t="e">
        <f t="shared" si="227"/>
        <v>#DIV/0!</v>
      </c>
      <c r="H636" s="48" t="e">
        <f t="shared" si="227"/>
        <v>#DIV/0!</v>
      </c>
      <c r="I636" s="48" t="e">
        <f t="shared" si="227"/>
        <v>#DIV/0!</v>
      </c>
      <c r="J636" s="170" t="e">
        <f t="shared" si="227"/>
        <v>#DIV/0!</v>
      </c>
      <c r="K636" s="47" t="e">
        <f t="shared" si="227"/>
        <v>#DIV/0!</v>
      </c>
      <c r="L636" s="107"/>
      <c r="M636" s="64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44.25" customHeight="1" thickBot="1" x14ac:dyDescent="0.35">
      <c r="A637" s="72"/>
      <c r="B637" s="38"/>
      <c r="C637" s="49" t="s">
        <v>108</v>
      </c>
      <c r="D637" s="50"/>
      <c r="E637" s="51" t="str">
        <f t="shared" ref="E637:J637" si="228">IF(E634+E635=E632,"Zdroje odpovídají CUN","Zdroje jsou větší/menší než CUN")</f>
        <v>Zdroje odpovídají CUN</v>
      </c>
      <c r="F637" s="51" t="str">
        <f t="shared" si="228"/>
        <v>Zdroje odpovídají CUN</v>
      </c>
      <c r="G637" s="51" t="str">
        <f t="shared" si="228"/>
        <v>Zdroje odpovídají CUN</v>
      </c>
      <c r="H637" s="51" t="str">
        <f t="shared" si="228"/>
        <v>Zdroje odpovídají CUN</v>
      </c>
      <c r="I637" s="51" t="str">
        <f t="shared" si="228"/>
        <v>Zdroje odpovídají CUN</v>
      </c>
      <c r="J637" s="52" t="str">
        <f t="shared" si="228"/>
        <v>Zdroje odpovídají CUN</v>
      </c>
      <c r="K637" s="50"/>
      <c r="L637" s="163"/>
      <c r="M637" s="64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4.25" customHeight="1" x14ac:dyDescent="0.3">
      <c r="A638" s="7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64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4.25" customHeight="1" x14ac:dyDescent="0.3">
      <c r="A639" s="72"/>
      <c r="B639" s="164"/>
      <c r="C639" s="165"/>
      <c r="D639" s="166"/>
      <c r="E639" s="167"/>
      <c r="F639" s="221" t="str">
        <f>'Základní údaje'!D73</f>
        <v>Název účastníka</v>
      </c>
      <c r="G639" s="197"/>
      <c r="H639" s="167"/>
      <c r="I639" s="167"/>
      <c r="J639" s="167"/>
      <c r="K639" s="167"/>
      <c r="L639" s="168"/>
      <c r="M639" s="64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4.25" customHeight="1" x14ac:dyDescent="0.3">
      <c r="A640" s="72"/>
      <c r="B640" s="143"/>
      <c r="C640" s="102"/>
      <c r="D640" s="101"/>
      <c r="E640" s="101">
        <v>2023</v>
      </c>
      <c r="F640" s="101">
        <v>2024</v>
      </c>
      <c r="G640" s="101">
        <v>2025</v>
      </c>
      <c r="H640" s="101">
        <v>2026</v>
      </c>
      <c r="I640" s="101">
        <v>2027</v>
      </c>
      <c r="J640" s="101">
        <v>2028</v>
      </c>
      <c r="K640" s="101" t="s">
        <v>90</v>
      </c>
      <c r="L640" s="160"/>
      <c r="M640" s="64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4.25" customHeight="1" thickBot="1" x14ac:dyDescent="0.35">
      <c r="A641" s="72"/>
      <c r="B641" s="143"/>
      <c r="C641" s="102"/>
      <c r="D641" s="101"/>
      <c r="E641" s="101"/>
      <c r="F641" s="101"/>
      <c r="G641" s="101"/>
      <c r="H641" s="101"/>
      <c r="I641" s="101"/>
      <c r="J641" s="101"/>
      <c r="K641" s="102"/>
      <c r="L641" s="160"/>
      <c r="M641" s="64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27.75" customHeight="1" x14ac:dyDescent="0.3">
      <c r="A642" s="72"/>
      <c r="B642" s="143"/>
      <c r="C642" s="161" t="s">
        <v>95</v>
      </c>
      <c r="D642" s="159" t="s">
        <v>96</v>
      </c>
      <c r="E642" s="28"/>
      <c r="F642" s="28"/>
      <c r="G642" s="28"/>
      <c r="H642" s="28"/>
      <c r="I642" s="28"/>
      <c r="J642" s="42"/>
      <c r="K642" s="43">
        <f t="shared" ref="K642:K647" si="229">SUM(E642:J642)</f>
        <v>0</v>
      </c>
      <c r="L642" s="107"/>
      <c r="M642" s="64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27.75" customHeight="1" x14ac:dyDescent="0.3">
      <c r="A643" s="72"/>
      <c r="B643" s="143"/>
      <c r="C643" s="161" t="s">
        <v>97</v>
      </c>
      <c r="D643" s="159" t="s">
        <v>96</v>
      </c>
      <c r="E643" s="28"/>
      <c r="F643" s="28"/>
      <c r="G643" s="28"/>
      <c r="H643" s="28"/>
      <c r="I643" s="28"/>
      <c r="J643" s="42"/>
      <c r="K643" s="44">
        <f t="shared" si="229"/>
        <v>0</v>
      </c>
      <c r="L643" s="107"/>
      <c r="M643" s="64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27.75" customHeight="1" x14ac:dyDescent="0.3">
      <c r="A644" s="72"/>
      <c r="B644" s="143"/>
      <c r="C644" s="161" t="s">
        <v>98</v>
      </c>
      <c r="D644" s="159" t="s">
        <v>96</v>
      </c>
      <c r="E644" s="45">
        <f t="shared" ref="E644:J644" si="230">E645+E646</f>
        <v>0</v>
      </c>
      <c r="F644" s="45">
        <f t="shared" si="230"/>
        <v>0</v>
      </c>
      <c r="G644" s="45">
        <f t="shared" si="230"/>
        <v>0</v>
      </c>
      <c r="H644" s="45">
        <f t="shared" si="230"/>
        <v>0</v>
      </c>
      <c r="I644" s="45">
        <f t="shared" si="230"/>
        <v>0</v>
      </c>
      <c r="J644" s="46">
        <f t="shared" si="230"/>
        <v>0</v>
      </c>
      <c r="K644" s="44">
        <f t="shared" si="229"/>
        <v>0</v>
      </c>
      <c r="L644" s="107"/>
      <c r="M644" s="64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27.75" customHeight="1" x14ac:dyDescent="0.3">
      <c r="A645" s="72"/>
      <c r="B645" s="143"/>
      <c r="C645" s="161" t="s">
        <v>99</v>
      </c>
      <c r="D645" s="159" t="s">
        <v>96</v>
      </c>
      <c r="E645" s="28"/>
      <c r="F645" s="28"/>
      <c r="G645" s="28"/>
      <c r="H645" s="28"/>
      <c r="I645" s="28"/>
      <c r="J645" s="42"/>
      <c r="K645" s="44">
        <f t="shared" si="229"/>
        <v>0</v>
      </c>
      <c r="L645" s="107"/>
      <c r="M645" s="64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27.75" customHeight="1" x14ac:dyDescent="0.3">
      <c r="A646" s="72"/>
      <c r="B646" s="143"/>
      <c r="C646" s="161" t="s">
        <v>100</v>
      </c>
      <c r="D646" s="159" t="s">
        <v>96</v>
      </c>
      <c r="E646" s="28"/>
      <c r="F646" s="28"/>
      <c r="G646" s="28"/>
      <c r="H646" s="28"/>
      <c r="I646" s="28"/>
      <c r="J646" s="42"/>
      <c r="K646" s="44">
        <f t="shared" si="229"/>
        <v>0</v>
      </c>
      <c r="L646" s="107"/>
      <c r="M646" s="64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27.75" customHeight="1" x14ac:dyDescent="0.3">
      <c r="A647" s="72"/>
      <c r="B647" s="143"/>
      <c r="C647" s="161" t="s">
        <v>101</v>
      </c>
      <c r="D647" s="159" t="s">
        <v>96</v>
      </c>
      <c r="E647" s="28"/>
      <c r="F647" s="28"/>
      <c r="G647" s="28"/>
      <c r="H647" s="28"/>
      <c r="I647" s="28"/>
      <c r="J647" s="42"/>
      <c r="K647" s="44">
        <f t="shared" si="229"/>
        <v>0</v>
      </c>
      <c r="L647" s="107"/>
      <c r="M647" s="64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27.75" customHeight="1" x14ac:dyDescent="0.3">
      <c r="A648" s="72"/>
      <c r="B648" s="143"/>
      <c r="C648" s="161" t="s">
        <v>107</v>
      </c>
      <c r="D648" s="159" t="s">
        <v>92</v>
      </c>
      <c r="E648" s="45" t="e">
        <f t="shared" ref="E648:K648" si="231">E647/(E642+E644)%</f>
        <v>#DIV/0!</v>
      </c>
      <c r="F648" s="45" t="e">
        <f t="shared" si="231"/>
        <v>#DIV/0!</v>
      </c>
      <c r="G648" s="45" t="e">
        <f t="shared" si="231"/>
        <v>#DIV/0!</v>
      </c>
      <c r="H648" s="45" t="e">
        <f t="shared" si="231"/>
        <v>#DIV/0!</v>
      </c>
      <c r="I648" s="45" t="e">
        <f t="shared" si="231"/>
        <v>#DIV/0!</v>
      </c>
      <c r="J648" s="46" t="e">
        <f t="shared" si="231"/>
        <v>#DIV/0!</v>
      </c>
      <c r="K648" s="44" t="e">
        <f t="shared" si="231"/>
        <v>#DIV/0!</v>
      </c>
      <c r="L648" s="107"/>
      <c r="M648" s="64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27.75" customHeight="1" thickBot="1" x14ac:dyDescent="0.35">
      <c r="A649" s="72"/>
      <c r="B649" s="143"/>
      <c r="C649" s="161" t="s">
        <v>102</v>
      </c>
      <c r="D649" s="159" t="s">
        <v>96</v>
      </c>
      <c r="E649" s="45">
        <f t="shared" ref="E649:K649" si="232">E642+E643+E644+E647</f>
        <v>0</v>
      </c>
      <c r="F649" s="45">
        <f t="shared" si="232"/>
        <v>0</v>
      </c>
      <c r="G649" s="45">
        <f t="shared" si="232"/>
        <v>0</v>
      </c>
      <c r="H649" s="45">
        <f t="shared" si="232"/>
        <v>0</v>
      </c>
      <c r="I649" s="45">
        <f t="shared" si="232"/>
        <v>0</v>
      </c>
      <c r="J649" s="46">
        <f t="shared" si="232"/>
        <v>0</v>
      </c>
      <c r="K649" s="47">
        <f t="shared" si="232"/>
        <v>0</v>
      </c>
      <c r="L649" s="107"/>
      <c r="M649" s="64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4.25" customHeight="1" thickBot="1" x14ac:dyDescent="0.35">
      <c r="A650" s="72"/>
      <c r="B650" s="24"/>
      <c r="C650" s="102"/>
      <c r="D650" s="101"/>
      <c r="E650" s="169"/>
      <c r="F650" s="169"/>
      <c r="G650" s="169"/>
      <c r="H650" s="169"/>
      <c r="I650" s="169"/>
      <c r="J650" s="169"/>
      <c r="K650" s="169"/>
      <c r="L650" s="14"/>
      <c r="M650" s="64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27.75" customHeight="1" x14ac:dyDescent="0.3">
      <c r="A651" s="72"/>
      <c r="B651" s="143"/>
      <c r="C651" s="161" t="s">
        <v>103</v>
      </c>
      <c r="D651" s="159" t="s">
        <v>96</v>
      </c>
      <c r="E651" s="28"/>
      <c r="F651" s="28"/>
      <c r="G651" s="28"/>
      <c r="H651" s="28"/>
      <c r="I651" s="28"/>
      <c r="J651" s="42"/>
      <c r="K651" s="43">
        <f>SUM(E651:J651)</f>
        <v>0</v>
      </c>
      <c r="L651" s="107"/>
      <c r="M651" s="64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27.75" customHeight="1" x14ac:dyDescent="0.3">
      <c r="A652" s="72"/>
      <c r="B652" s="143"/>
      <c r="C652" s="161" t="s">
        <v>104</v>
      </c>
      <c r="D652" s="159" t="s">
        <v>96</v>
      </c>
      <c r="E652" s="28"/>
      <c r="F652" s="28"/>
      <c r="G652" s="28"/>
      <c r="H652" s="28"/>
      <c r="I652" s="28"/>
      <c r="J652" s="42"/>
      <c r="K652" s="44">
        <f>SUM(E652:J652)</f>
        <v>0</v>
      </c>
      <c r="L652" s="107"/>
      <c r="M652" s="64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27.75" customHeight="1" thickBot="1" x14ac:dyDescent="0.35">
      <c r="A653" s="72"/>
      <c r="B653" s="143"/>
      <c r="C653" s="161" t="s">
        <v>105</v>
      </c>
      <c r="D653" s="159" t="s">
        <v>92</v>
      </c>
      <c r="E653" s="48" t="e">
        <f t="shared" ref="E653:K653" si="233">E651/E649%</f>
        <v>#DIV/0!</v>
      </c>
      <c r="F653" s="48" t="e">
        <f t="shared" si="233"/>
        <v>#DIV/0!</v>
      </c>
      <c r="G653" s="48" t="e">
        <f t="shared" si="233"/>
        <v>#DIV/0!</v>
      </c>
      <c r="H653" s="48" t="e">
        <f t="shared" si="233"/>
        <v>#DIV/0!</v>
      </c>
      <c r="I653" s="48" t="e">
        <f t="shared" si="233"/>
        <v>#DIV/0!</v>
      </c>
      <c r="J653" s="170" t="e">
        <f t="shared" si="233"/>
        <v>#DIV/0!</v>
      </c>
      <c r="K653" s="47" t="e">
        <f t="shared" si="233"/>
        <v>#DIV/0!</v>
      </c>
      <c r="L653" s="107"/>
      <c r="M653" s="64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44.25" customHeight="1" thickBot="1" x14ac:dyDescent="0.35">
      <c r="A654" s="72"/>
      <c r="B654" s="38"/>
      <c r="C654" s="49" t="s">
        <v>108</v>
      </c>
      <c r="D654" s="50"/>
      <c r="E654" s="51" t="str">
        <f t="shared" ref="E654:J654" si="234">IF(E651+E652=E649,"Zdroje odpovídají CUN","Zdroje jsou větší/menší než CUN")</f>
        <v>Zdroje odpovídají CUN</v>
      </c>
      <c r="F654" s="51" t="str">
        <f t="shared" si="234"/>
        <v>Zdroje odpovídají CUN</v>
      </c>
      <c r="G654" s="51" t="str">
        <f t="shared" si="234"/>
        <v>Zdroje odpovídají CUN</v>
      </c>
      <c r="H654" s="51" t="str">
        <f t="shared" si="234"/>
        <v>Zdroje odpovídají CUN</v>
      </c>
      <c r="I654" s="51" t="str">
        <f t="shared" si="234"/>
        <v>Zdroje odpovídají CUN</v>
      </c>
      <c r="J654" s="52" t="str">
        <f t="shared" si="234"/>
        <v>Zdroje odpovídají CUN</v>
      </c>
      <c r="K654" s="50"/>
      <c r="L654" s="163"/>
      <c r="M654" s="64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4.25" customHeight="1" x14ac:dyDescent="0.3">
      <c r="A655" s="7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64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4.25" customHeight="1" x14ac:dyDescent="0.3">
      <c r="A656" s="72"/>
      <c r="B656" s="164"/>
      <c r="C656" s="165"/>
      <c r="D656" s="166"/>
      <c r="E656" s="167"/>
      <c r="F656" s="221" t="str">
        <f>'Základní údaje'!D74</f>
        <v>Název účastníka</v>
      </c>
      <c r="G656" s="197"/>
      <c r="H656" s="167"/>
      <c r="I656" s="167"/>
      <c r="J656" s="167"/>
      <c r="K656" s="167"/>
      <c r="L656" s="168"/>
      <c r="M656" s="64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4.25" customHeight="1" x14ac:dyDescent="0.3">
      <c r="A657" s="72"/>
      <c r="B657" s="143"/>
      <c r="C657" s="102"/>
      <c r="D657" s="101"/>
      <c r="E657" s="101">
        <v>2023</v>
      </c>
      <c r="F657" s="101">
        <v>2024</v>
      </c>
      <c r="G657" s="101">
        <v>2025</v>
      </c>
      <c r="H657" s="101">
        <v>2026</v>
      </c>
      <c r="I657" s="101">
        <v>2027</v>
      </c>
      <c r="J657" s="101">
        <v>2028</v>
      </c>
      <c r="K657" s="101" t="s">
        <v>90</v>
      </c>
      <c r="L657" s="160"/>
      <c r="M657" s="64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4.25" customHeight="1" thickBot="1" x14ac:dyDescent="0.35">
      <c r="A658" s="72"/>
      <c r="B658" s="143"/>
      <c r="C658" s="102"/>
      <c r="D658" s="101"/>
      <c r="E658" s="101"/>
      <c r="F658" s="101"/>
      <c r="G658" s="101"/>
      <c r="H658" s="101"/>
      <c r="I658" s="101"/>
      <c r="J658" s="101"/>
      <c r="K658" s="102"/>
      <c r="L658" s="160"/>
      <c r="M658" s="64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27.75" customHeight="1" x14ac:dyDescent="0.3">
      <c r="A659" s="72"/>
      <c r="B659" s="143"/>
      <c r="C659" s="161" t="s">
        <v>95</v>
      </c>
      <c r="D659" s="159" t="s">
        <v>96</v>
      </c>
      <c r="E659" s="28"/>
      <c r="F659" s="28"/>
      <c r="G659" s="28"/>
      <c r="H659" s="28"/>
      <c r="I659" s="28"/>
      <c r="J659" s="42"/>
      <c r="K659" s="43">
        <f t="shared" ref="K659:K664" si="235">SUM(E659:J659)</f>
        <v>0</v>
      </c>
      <c r="L659" s="107"/>
      <c r="M659" s="64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27.75" customHeight="1" x14ac:dyDescent="0.3">
      <c r="A660" s="72"/>
      <c r="B660" s="143"/>
      <c r="C660" s="161" t="s">
        <v>97</v>
      </c>
      <c r="D660" s="159" t="s">
        <v>96</v>
      </c>
      <c r="E660" s="28"/>
      <c r="F660" s="28"/>
      <c r="G660" s="28"/>
      <c r="H660" s="28"/>
      <c r="I660" s="28"/>
      <c r="J660" s="42"/>
      <c r="K660" s="44">
        <f t="shared" si="235"/>
        <v>0</v>
      </c>
      <c r="L660" s="107"/>
      <c r="M660" s="64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27.75" customHeight="1" x14ac:dyDescent="0.3">
      <c r="A661" s="72"/>
      <c r="B661" s="143"/>
      <c r="C661" s="161" t="s">
        <v>98</v>
      </c>
      <c r="D661" s="159" t="s">
        <v>96</v>
      </c>
      <c r="E661" s="45">
        <f t="shared" ref="E661:J661" si="236">E662+E663</f>
        <v>0</v>
      </c>
      <c r="F661" s="45">
        <f t="shared" si="236"/>
        <v>0</v>
      </c>
      <c r="G661" s="45">
        <f t="shared" si="236"/>
        <v>0</v>
      </c>
      <c r="H661" s="45">
        <f t="shared" si="236"/>
        <v>0</v>
      </c>
      <c r="I661" s="45">
        <f t="shared" si="236"/>
        <v>0</v>
      </c>
      <c r="J661" s="46">
        <f t="shared" si="236"/>
        <v>0</v>
      </c>
      <c r="K661" s="44">
        <f t="shared" si="235"/>
        <v>0</v>
      </c>
      <c r="L661" s="107"/>
      <c r="M661" s="64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27.75" customHeight="1" x14ac:dyDescent="0.3">
      <c r="A662" s="72"/>
      <c r="B662" s="143"/>
      <c r="C662" s="161" t="s">
        <v>99</v>
      </c>
      <c r="D662" s="159" t="s">
        <v>96</v>
      </c>
      <c r="E662" s="28"/>
      <c r="F662" s="28"/>
      <c r="G662" s="28"/>
      <c r="H662" s="28"/>
      <c r="I662" s="28"/>
      <c r="J662" s="42"/>
      <c r="K662" s="44">
        <f t="shared" si="235"/>
        <v>0</v>
      </c>
      <c r="L662" s="107"/>
      <c r="M662" s="64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27.75" customHeight="1" x14ac:dyDescent="0.3">
      <c r="A663" s="72"/>
      <c r="B663" s="143"/>
      <c r="C663" s="161" t="s">
        <v>100</v>
      </c>
      <c r="D663" s="159" t="s">
        <v>96</v>
      </c>
      <c r="E663" s="28"/>
      <c r="F663" s="28"/>
      <c r="G663" s="28"/>
      <c r="H663" s="28"/>
      <c r="I663" s="28"/>
      <c r="J663" s="42"/>
      <c r="K663" s="44">
        <f t="shared" si="235"/>
        <v>0</v>
      </c>
      <c r="L663" s="107"/>
      <c r="M663" s="64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27.75" customHeight="1" x14ac:dyDescent="0.3">
      <c r="A664" s="72"/>
      <c r="B664" s="143"/>
      <c r="C664" s="161" t="s">
        <v>101</v>
      </c>
      <c r="D664" s="159" t="s">
        <v>96</v>
      </c>
      <c r="E664" s="28"/>
      <c r="F664" s="28"/>
      <c r="G664" s="28"/>
      <c r="H664" s="28"/>
      <c r="I664" s="28"/>
      <c r="J664" s="42"/>
      <c r="K664" s="44">
        <f t="shared" si="235"/>
        <v>0</v>
      </c>
      <c r="L664" s="107"/>
      <c r="M664" s="64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27.75" customHeight="1" x14ac:dyDescent="0.3">
      <c r="A665" s="72"/>
      <c r="B665" s="143"/>
      <c r="C665" s="161" t="s">
        <v>107</v>
      </c>
      <c r="D665" s="159" t="s">
        <v>92</v>
      </c>
      <c r="E665" s="45" t="e">
        <f t="shared" ref="E665:K665" si="237">E664/(E659+E661)%</f>
        <v>#DIV/0!</v>
      </c>
      <c r="F665" s="45" t="e">
        <f t="shared" si="237"/>
        <v>#DIV/0!</v>
      </c>
      <c r="G665" s="45" t="e">
        <f t="shared" si="237"/>
        <v>#DIV/0!</v>
      </c>
      <c r="H665" s="45" t="e">
        <f t="shared" si="237"/>
        <v>#DIV/0!</v>
      </c>
      <c r="I665" s="45" t="e">
        <f t="shared" si="237"/>
        <v>#DIV/0!</v>
      </c>
      <c r="J665" s="46" t="e">
        <f t="shared" si="237"/>
        <v>#DIV/0!</v>
      </c>
      <c r="K665" s="44" t="e">
        <f t="shared" si="237"/>
        <v>#DIV/0!</v>
      </c>
      <c r="L665" s="107"/>
      <c r="M665" s="64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27.75" customHeight="1" thickBot="1" x14ac:dyDescent="0.35">
      <c r="A666" s="72"/>
      <c r="B666" s="143"/>
      <c r="C666" s="161" t="s">
        <v>102</v>
      </c>
      <c r="D666" s="159" t="s">
        <v>96</v>
      </c>
      <c r="E666" s="45">
        <f t="shared" ref="E666:K666" si="238">E659+E660+E661+E664</f>
        <v>0</v>
      </c>
      <c r="F666" s="45">
        <f t="shared" si="238"/>
        <v>0</v>
      </c>
      <c r="G666" s="45">
        <f t="shared" si="238"/>
        <v>0</v>
      </c>
      <c r="H666" s="45">
        <f t="shared" si="238"/>
        <v>0</v>
      </c>
      <c r="I666" s="45">
        <f t="shared" si="238"/>
        <v>0</v>
      </c>
      <c r="J666" s="46">
        <f t="shared" si="238"/>
        <v>0</v>
      </c>
      <c r="K666" s="47">
        <f t="shared" si="238"/>
        <v>0</v>
      </c>
      <c r="L666" s="107"/>
      <c r="M666" s="64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4.25" customHeight="1" thickBot="1" x14ac:dyDescent="0.35">
      <c r="A667" s="72"/>
      <c r="B667" s="24"/>
      <c r="C667" s="102"/>
      <c r="D667" s="101"/>
      <c r="E667" s="169"/>
      <c r="F667" s="169"/>
      <c r="G667" s="169"/>
      <c r="H667" s="169"/>
      <c r="I667" s="169"/>
      <c r="J667" s="169"/>
      <c r="K667" s="169"/>
      <c r="L667" s="14"/>
      <c r="M667" s="64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27.75" customHeight="1" x14ac:dyDescent="0.3">
      <c r="A668" s="72"/>
      <c r="B668" s="143"/>
      <c r="C668" s="161" t="s">
        <v>103</v>
      </c>
      <c r="D668" s="159" t="s">
        <v>96</v>
      </c>
      <c r="E668" s="28"/>
      <c r="F668" s="28"/>
      <c r="G668" s="28"/>
      <c r="H668" s="28"/>
      <c r="I668" s="28"/>
      <c r="J668" s="42"/>
      <c r="K668" s="43">
        <f>SUM(E668:J668)</f>
        <v>0</v>
      </c>
      <c r="L668" s="107"/>
      <c r="M668" s="64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27.75" customHeight="1" x14ac:dyDescent="0.3">
      <c r="A669" s="72"/>
      <c r="B669" s="143"/>
      <c r="C669" s="161" t="s">
        <v>104</v>
      </c>
      <c r="D669" s="159" t="s">
        <v>96</v>
      </c>
      <c r="E669" s="28"/>
      <c r="F669" s="28"/>
      <c r="G669" s="28"/>
      <c r="H669" s="28"/>
      <c r="I669" s="28"/>
      <c r="J669" s="42"/>
      <c r="K669" s="44">
        <f>SUM(E669:J669)</f>
        <v>0</v>
      </c>
      <c r="L669" s="107"/>
      <c r="M669" s="64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27.75" customHeight="1" thickBot="1" x14ac:dyDescent="0.35">
      <c r="A670" s="72"/>
      <c r="B670" s="143"/>
      <c r="C670" s="161" t="s">
        <v>105</v>
      </c>
      <c r="D670" s="159" t="s">
        <v>92</v>
      </c>
      <c r="E670" s="48" t="e">
        <f t="shared" ref="E670:K670" si="239">E668/E666%</f>
        <v>#DIV/0!</v>
      </c>
      <c r="F670" s="48" t="e">
        <f t="shared" si="239"/>
        <v>#DIV/0!</v>
      </c>
      <c r="G670" s="48" t="e">
        <f t="shared" si="239"/>
        <v>#DIV/0!</v>
      </c>
      <c r="H670" s="48" t="e">
        <f t="shared" si="239"/>
        <v>#DIV/0!</v>
      </c>
      <c r="I670" s="48" t="e">
        <f t="shared" si="239"/>
        <v>#DIV/0!</v>
      </c>
      <c r="J670" s="170" t="e">
        <f t="shared" si="239"/>
        <v>#DIV/0!</v>
      </c>
      <c r="K670" s="47" t="e">
        <f t="shared" si="239"/>
        <v>#DIV/0!</v>
      </c>
      <c r="L670" s="107"/>
      <c r="M670" s="64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44.25" customHeight="1" thickBot="1" x14ac:dyDescent="0.35">
      <c r="A671" s="72"/>
      <c r="B671" s="38"/>
      <c r="C671" s="49" t="s">
        <v>108</v>
      </c>
      <c r="D671" s="50"/>
      <c r="E671" s="51" t="str">
        <f t="shared" ref="E671:J671" si="240">IF(E668+E669=E666,"Zdroje odpovídají CUN","Zdroje jsou větší/menší než CUN")</f>
        <v>Zdroje odpovídají CUN</v>
      </c>
      <c r="F671" s="51" t="str">
        <f t="shared" si="240"/>
        <v>Zdroje odpovídají CUN</v>
      </c>
      <c r="G671" s="51" t="str">
        <f t="shared" si="240"/>
        <v>Zdroje odpovídají CUN</v>
      </c>
      <c r="H671" s="51" t="str">
        <f t="shared" si="240"/>
        <v>Zdroje odpovídají CUN</v>
      </c>
      <c r="I671" s="51" t="str">
        <f t="shared" si="240"/>
        <v>Zdroje odpovídají CUN</v>
      </c>
      <c r="J671" s="52" t="str">
        <f t="shared" si="240"/>
        <v>Zdroje odpovídají CUN</v>
      </c>
      <c r="K671" s="50"/>
      <c r="L671" s="163"/>
      <c r="M671" s="64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4.25" customHeight="1" x14ac:dyDescent="0.3">
      <c r="A672" s="7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64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4.25" customHeight="1" x14ac:dyDescent="0.3">
      <c r="A673" s="72"/>
      <c r="B673" s="164"/>
      <c r="C673" s="165"/>
      <c r="D673" s="166"/>
      <c r="E673" s="167"/>
      <c r="F673" s="221" t="str">
        <f>'Základní údaje'!D75</f>
        <v>Název účastníka</v>
      </c>
      <c r="G673" s="197"/>
      <c r="H673" s="167"/>
      <c r="I673" s="167"/>
      <c r="J673" s="167"/>
      <c r="K673" s="167"/>
      <c r="L673" s="168"/>
      <c r="M673" s="64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4.25" customHeight="1" x14ac:dyDescent="0.3">
      <c r="A674" s="72"/>
      <c r="B674" s="143"/>
      <c r="C674" s="102"/>
      <c r="D674" s="101"/>
      <c r="E674" s="101">
        <v>2023</v>
      </c>
      <c r="F674" s="101">
        <v>2024</v>
      </c>
      <c r="G674" s="101">
        <v>2025</v>
      </c>
      <c r="H674" s="101">
        <v>2026</v>
      </c>
      <c r="I674" s="101">
        <v>2027</v>
      </c>
      <c r="J674" s="101">
        <v>2028</v>
      </c>
      <c r="K674" s="101" t="s">
        <v>90</v>
      </c>
      <c r="L674" s="160"/>
      <c r="M674" s="64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4.25" customHeight="1" thickBot="1" x14ac:dyDescent="0.35">
      <c r="A675" s="72"/>
      <c r="B675" s="143"/>
      <c r="C675" s="102"/>
      <c r="D675" s="101"/>
      <c r="E675" s="101"/>
      <c r="F675" s="101"/>
      <c r="G675" s="101"/>
      <c r="H675" s="101"/>
      <c r="I675" s="101"/>
      <c r="J675" s="101"/>
      <c r="K675" s="102"/>
      <c r="L675" s="160"/>
      <c r="M675" s="64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27.75" customHeight="1" x14ac:dyDescent="0.3">
      <c r="A676" s="72"/>
      <c r="B676" s="143"/>
      <c r="C676" s="161" t="s">
        <v>95</v>
      </c>
      <c r="D676" s="159" t="s">
        <v>96</v>
      </c>
      <c r="E676" s="28"/>
      <c r="F676" s="28"/>
      <c r="G676" s="28"/>
      <c r="H676" s="28"/>
      <c r="I676" s="28"/>
      <c r="J676" s="42"/>
      <c r="K676" s="43">
        <f t="shared" ref="K676:K681" si="241">SUM(E676:J676)</f>
        <v>0</v>
      </c>
      <c r="L676" s="107"/>
      <c r="M676" s="64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27.75" customHeight="1" x14ac:dyDescent="0.3">
      <c r="A677" s="72"/>
      <c r="B677" s="143"/>
      <c r="C677" s="161" t="s">
        <v>97</v>
      </c>
      <c r="D677" s="159" t="s">
        <v>96</v>
      </c>
      <c r="E677" s="28"/>
      <c r="F677" s="28"/>
      <c r="G677" s="28"/>
      <c r="H677" s="28"/>
      <c r="I677" s="28"/>
      <c r="J677" s="42"/>
      <c r="K677" s="44">
        <f t="shared" si="241"/>
        <v>0</v>
      </c>
      <c r="L677" s="107"/>
      <c r="M677" s="64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27.75" customHeight="1" x14ac:dyDescent="0.3">
      <c r="A678" s="72"/>
      <c r="B678" s="143"/>
      <c r="C678" s="161" t="s">
        <v>98</v>
      </c>
      <c r="D678" s="159" t="s">
        <v>96</v>
      </c>
      <c r="E678" s="45">
        <f t="shared" ref="E678:J678" si="242">E679+E680</f>
        <v>0</v>
      </c>
      <c r="F678" s="45">
        <f t="shared" si="242"/>
        <v>0</v>
      </c>
      <c r="G678" s="45">
        <f t="shared" si="242"/>
        <v>0</v>
      </c>
      <c r="H678" s="45">
        <f t="shared" si="242"/>
        <v>0</v>
      </c>
      <c r="I678" s="45">
        <f t="shared" si="242"/>
        <v>0</v>
      </c>
      <c r="J678" s="46">
        <f t="shared" si="242"/>
        <v>0</v>
      </c>
      <c r="K678" s="44">
        <f t="shared" si="241"/>
        <v>0</v>
      </c>
      <c r="L678" s="107"/>
      <c r="M678" s="64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27.75" customHeight="1" x14ac:dyDescent="0.3">
      <c r="A679" s="72"/>
      <c r="B679" s="143"/>
      <c r="C679" s="161" t="s">
        <v>99</v>
      </c>
      <c r="D679" s="159" t="s">
        <v>96</v>
      </c>
      <c r="E679" s="28"/>
      <c r="F679" s="28"/>
      <c r="G679" s="28"/>
      <c r="H679" s="28"/>
      <c r="I679" s="28"/>
      <c r="J679" s="42"/>
      <c r="K679" s="44">
        <f t="shared" si="241"/>
        <v>0</v>
      </c>
      <c r="L679" s="107"/>
      <c r="M679" s="64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27.75" customHeight="1" x14ac:dyDescent="0.3">
      <c r="A680" s="72"/>
      <c r="B680" s="143"/>
      <c r="C680" s="161" t="s">
        <v>100</v>
      </c>
      <c r="D680" s="159" t="s">
        <v>96</v>
      </c>
      <c r="E680" s="28"/>
      <c r="F680" s="28"/>
      <c r="G680" s="28"/>
      <c r="H680" s="28"/>
      <c r="I680" s="28"/>
      <c r="J680" s="42"/>
      <c r="K680" s="44">
        <f t="shared" si="241"/>
        <v>0</v>
      </c>
      <c r="L680" s="107"/>
      <c r="M680" s="64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27.75" customHeight="1" x14ac:dyDescent="0.3">
      <c r="A681" s="72"/>
      <c r="B681" s="143"/>
      <c r="C681" s="161" t="s">
        <v>101</v>
      </c>
      <c r="D681" s="159" t="s">
        <v>96</v>
      </c>
      <c r="E681" s="28"/>
      <c r="F681" s="28"/>
      <c r="G681" s="28"/>
      <c r="H681" s="28"/>
      <c r="I681" s="28"/>
      <c r="J681" s="42"/>
      <c r="K681" s="44">
        <f t="shared" si="241"/>
        <v>0</v>
      </c>
      <c r="L681" s="107"/>
      <c r="M681" s="64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27.75" customHeight="1" x14ac:dyDescent="0.3">
      <c r="A682" s="72"/>
      <c r="B682" s="143"/>
      <c r="C682" s="161" t="s">
        <v>107</v>
      </c>
      <c r="D682" s="159" t="s">
        <v>92</v>
      </c>
      <c r="E682" s="45" t="e">
        <f t="shared" ref="E682:K682" si="243">E681/(E676+E678)%</f>
        <v>#DIV/0!</v>
      </c>
      <c r="F682" s="45" t="e">
        <f t="shared" si="243"/>
        <v>#DIV/0!</v>
      </c>
      <c r="G682" s="45" t="e">
        <f t="shared" si="243"/>
        <v>#DIV/0!</v>
      </c>
      <c r="H682" s="45" t="e">
        <f t="shared" si="243"/>
        <v>#DIV/0!</v>
      </c>
      <c r="I682" s="45" t="e">
        <f t="shared" si="243"/>
        <v>#DIV/0!</v>
      </c>
      <c r="J682" s="46" t="e">
        <f t="shared" si="243"/>
        <v>#DIV/0!</v>
      </c>
      <c r="K682" s="44" t="e">
        <f t="shared" si="243"/>
        <v>#DIV/0!</v>
      </c>
      <c r="L682" s="107"/>
      <c r="M682" s="64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27.75" customHeight="1" thickBot="1" x14ac:dyDescent="0.35">
      <c r="A683" s="72"/>
      <c r="B683" s="143"/>
      <c r="C683" s="161" t="s">
        <v>102</v>
      </c>
      <c r="D683" s="159" t="s">
        <v>96</v>
      </c>
      <c r="E683" s="45">
        <f t="shared" ref="E683:K683" si="244">E676+E677+E678+E681</f>
        <v>0</v>
      </c>
      <c r="F683" s="45">
        <f t="shared" si="244"/>
        <v>0</v>
      </c>
      <c r="G683" s="45">
        <f t="shared" si="244"/>
        <v>0</v>
      </c>
      <c r="H683" s="45">
        <f t="shared" si="244"/>
        <v>0</v>
      </c>
      <c r="I683" s="45">
        <f t="shared" si="244"/>
        <v>0</v>
      </c>
      <c r="J683" s="46">
        <f t="shared" si="244"/>
        <v>0</v>
      </c>
      <c r="K683" s="47">
        <f t="shared" si="244"/>
        <v>0</v>
      </c>
      <c r="L683" s="107"/>
      <c r="M683" s="64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4.25" customHeight="1" thickBot="1" x14ac:dyDescent="0.35">
      <c r="A684" s="72"/>
      <c r="B684" s="24"/>
      <c r="C684" s="102"/>
      <c r="D684" s="101"/>
      <c r="E684" s="169"/>
      <c r="F684" s="169"/>
      <c r="G684" s="169"/>
      <c r="H684" s="169"/>
      <c r="I684" s="169"/>
      <c r="J684" s="169"/>
      <c r="K684" s="169"/>
      <c r="L684" s="14"/>
      <c r="M684" s="64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27.75" customHeight="1" x14ac:dyDescent="0.3">
      <c r="A685" s="72"/>
      <c r="B685" s="143"/>
      <c r="C685" s="161" t="s">
        <v>103</v>
      </c>
      <c r="D685" s="159" t="s">
        <v>96</v>
      </c>
      <c r="E685" s="28"/>
      <c r="F685" s="28"/>
      <c r="G685" s="28"/>
      <c r="H685" s="28"/>
      <c r="I685" s="28"/>
      <c r="J685" s="42"/>
      <c r="K685" s="43">
        <f>SUM(E685:J685)</f>
        <v>0</v>
      </c>
      <c r="L685" s="107"/>
      <c r="M685" s="64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27.75" customHeight="1" x14ac:dyDescent="0.3">
      <c r="A686" s="72"/>
      <c r="B686" s="143"/>
      <c r="C686" s="161" t="s">
        <v>104</v>
      </c>
      <c r="D686" s="159" t="s">
        <v>96</v>
      </c>
      <c r="E686" s="28"/>
      <c r="F686" s="28"/>
      <c r="G686" s="28"/>
      <c r="H686" s="28"/>
      <c r="I686" s="28"/>
      <c r="J686" s="42"/>
      <c r="K686" s="44">
        <f>SUM(E686:J686)</f>
        <v>0</v>
      </c>
      <c r="L686" s="107"/>
      <c r="M686" s="64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27.75" customHeight="1" thickBot="1" x14ac:dyDescent="0.35">
      <c r="A687" s="72"/>
      <c r="B687" s="143"/>
      <c r="C687" s="161" t="s">
        <v>105</v>
      </c>
      <c r="D687" s="159" t="s">
        <v>92</v>
      </c>
      <c r="E687" s="48" t="e">
        <f t="shared" ref="E687:K687" si="245">E685/E683%</f>
        <v>#DIV/0!</v>
      </c>
      <c r="F687" s="48" t="e">
        <f t="shared" si="245"/>
        <v>#DIV/0!</v>
      </c>
      <c r="G687" s="48" t="e">
        <f t="shared" si="245"/>
        <v>#DIV/0!</v>
      </c>
      <c r="H687" s="48" t="e">
        <f t="shared" si="245"/>
        <v>#DIV/0!</v>
      </c>
      <c r="I687" s="48" t="e">
        <f t="shared" si="245"/>
        <v>#DIV/0!</v>
      </c>
      <c r="J687" s="170" t="e">
        <f t="shared" si="245"/>
        <v>#DIV/0!</v>
      </c>
      <c r="K687" s="47" t="e">
        <f t="shared" si="245"/>
        <v>#DIV/0!</v>
      </c>
      <c r="L687" s="107"/>
      <c r="M687" s="64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44.25" customHeight="1" thickBot="1" x14ac:dyDescent="0.35">
      <c r="A688" s="72"/>
      <c r="B688" s="38"/>
      <c r="C688" s="49" t="s">
        <v>108</v>
      </c>
      <c r="D688" s="50"/>
      <c r="E688" s="51" t="str">
        <f t="shared" ref="E688:J688" si="246">IF(E685+E686=E683,"Zdroje odpovídají CUN","Zdroje jsou větší/menší než CUN")</f>
        <v>Zdroje odpovídají CUN</v>
      </c>
      <c r="F688" s="51" t="str">
        <f t="shared" si="246"/>
        <v>Zdroje odpovídají CUN</v>
      </c>
      <c r="G688" s="51" t="str">
        <f t="shared" si="246"/>
        <v>Zdroje odpovídají CUN</v>
      </c>
      <c r="H688" s="51" t="str">
        <f t="shared" si="246"/>
        <v>Zdroje odpovídají CUN</v>
      </c>
      <c r="I688" s="51" t="str">
        <f t="shared" si="246"/>
        <v>Zdroje odpovídají CUN</v>
      </c>
      <c r="J688" s="52" t="str">
        <f t="shared" si="246"/>
        <v>Zdroje odpovídají CUN</v>
      </c>
      <c r="K688" s="50"/>
      <c r="L688" s="163"/>
      <c r="M688" s="64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4.25" customHeight="1" x14ac:dyDescent="0.3">
      <c r="A689" s="7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64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4.25" customHeight="1" x14ac:dyDescent="0.3">
      <c r="A690" s="72"/>
      <c r="B690" s="164"/>
      <c r="C690" s="165"/>
      <c r="D690" s="166"/>
      <c r="E690" s="167"/>
      <c r="F690" s="221" t="str">
        <f>'Základní údaje'!D76</f>
        <v>Název účastníka</v>
      </c>
      <c r="G690" s="197"/>
      <c r="H690" s="167"/>
      <c r="I690" s="167"/>
      <c r="J690" s="167"/>
      <c r="K690" s="167"/>
      <c r="L690" s="168"/>
      <c r="M690" s="64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4.25" customHeight="1" x14ac:dyDescent="0.3">
      <c r="A691" s="72"/>
      <c r="B691" s="143"/>
      <c r="C691" s="102"/>
      <c r="D691" s="101"/>
      <c r="E691" s="101">
        <v>2023</v>
      </c>
      <c r="F691" s="101">
        <v>2024</v>
      </c>
      <c r="G691" s="101">
        <v>2025</v>
      </c>
      <c r="H691" s="101">
        <v>2026</v>
      </c>
      <c r="I691" s="101">
        <v>2027</v>
      </c>
      <c r="J691" s="101">
        <v>2028</v>
      </c>
      <c r="K691" s="101" t="s">
        <v>90</v>
      </c>
      <c r="L691" s="160"/>
      <c r="M691" s="64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4.25" customHeight="1" thickBot="1" x14ac:dyDescent="0.35">
      <c r="A692" s="72"/>
      <c r="B692" s="143"/>
      <c r="C692" s="102"/>
      <c r="D692" s="101"/>
      <c r="E692" s="101"/>
      <c r="F692" s="101"/>
      <c r="G692" s="101"/>
      <c r="H692" s="101"/>
      <c r="I692" s="101"/>
      <c r="J692" s="101"/>
      <c r="K692" s="102"/>
      <c r="L692" s="160"/>
      <c r="M692" s="64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27.75" customHeight="1" x14ac:dyDescent="0.3">
      <c r="A693" s="72"/>
      <c r="B693" s="143"/>
      <c r="C693" s="161" t="s">
        <v>95</v>
      </c>
      <c r="D693" s="159" t="s">
        <v>96</v>
      </c>
      <c r="E693" s="28"/>
      <c r="F693" s="28"/>
      <c r="G693" s="28"/>
      <c r="H693" s="28"/>
      <c r="I693" s="28"/>
      <c r="J693" s="42"/>
      <c r="K693" s="43">
        <f t="shared" ref="K693:K698" si="247">SUM(E693:J693)</f>
        <v>0</v>
      </c>
      <c r="L693" s="107"/>
      <c r="M693" s="64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27.75" customHeight="1" x14ac:dyDescent="0.3">
      <c r="A694" s="72"/>
      <c r="B694" s="143"/>
      <c r="C694" s="161" t="s">
        <v>97</v>
      </c>
      <c r="D694" s="159" t="s">
        <v>96</v>
      </c>
      <c r="E694" s="28"/>
      <c r="F694" s="28"/>
      <c r="G694" s="28"/>
      <c r="H694" s="28"/>
      <c r="I694" s="28"/>
      <c r="J694" s="42"/>
      <c r="K694" s="44">
        <f t="shared" si="247"/>
        <v>0</v>
      </c>
      <c r="L694" s="107"/>
      <c r="M694" s="64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27.75" customHeight="1" x14ac:dyDescent="0.3">
      <c r="A695" s="72"/>
      <c r="B695" s="143"/>
      <c r="C695" s="161" t="s">
        <v>98</v>
      </c>
      <c r="D695" s="159" t="s">
        <v>96</v>
      </c>
      <c r="E695" s="45">
        <f t="shared" ref="E695:J695" si="248">E696+E697</f>
        <v>0</v>
      </c>
      <c r="F695" s="45">
        <f t="shared" si="248"/>
        <v>0</v>
      </c>
      <c r="G695" s="45">
        <f t="shared" si="248"/>
        <v>0</v>
      </c>
      <c r="H695" s="45">
        <f t="shared" si="248"/>
        <v>0</v>
      </c>
      <c r="I695" s="45">
        <f t="shared" si="248"/>
        <v>0</v>
      </c>
      <c r="J695" s="46">
        <f t="shared" si="248"/>
        <v>0</v>
      </c>
      <c r="K695" s="44">
        <f t="shared" si="247"/>
        <v>0</v>
      </c>
      <c r="L695" s="107"/>
      <c r="M695" s="64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27.75" customHeight="1" x14ac:dyDescent="0.3">
      <c r="A696" s="72"/>
      <c r="B696" s="143"/>
      <c r="C696" s="161" t="s">
        <v>99</v>
      </c>
      <c r="D696" s="159" t="s">
        <v>96</v>
      </c>
      <c r="E696" s="28"/>
      <c r="F696" s="28"/>
      <c r="G696" s="28"/>
      <c r="H696" s="28"/>
      <c r="I696" s="28"/>
      <c r="J696" s="42"/>
      <c r="K696" s="44">
        <f t="shared" si="247"/>
        <v>0</v>
      </c>
      <c r="L696" s="107"/>
      <c r="M696" s="64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27.75" customHeight="1" x14ac:dyDescent="0.3">
      <c r="A697" s="72"/>
      <c r="B697" s="143"/>
      <c r="C697" s="161" t="s">
        <v>100</v>
      </c>
      <c r="D697" s="159" t="s">
        <v>96</v>
      </c>
      <c r="E697" s="28"/>
      <c r="F697" s="28"/>
      <c r="G697" s="28"/>
      <c r="H697" s="28"/>
      <c r="I697" s="28"/>
      <c r="J697" s="42"/>
      <c r="K697" s="44">
        <f t="shared" si="247"/>
        <v>0</v>
      </c>
      <c r="L697" s="107"/>
      <c r="M697" s="64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27.75" customHeight="1" x14ac:dyDescent="0.3">
      <c r="A698" s="72"/>
      <c r="B698" s="143"/>
      <c r="C698" s="161" t="s">
        <v>101</v>
      </c>
      <c r="D698" s="159" t="s">
        <v>96</v>
      </c>
      <c r="E698" s="28"/>
      <c r="F698" s="28"/>
      <c r="G698" s="28"/>
      <c r="H698" s="28"/>
      <c r="I698" s="28"/>
      <c r="J698" s="42"/>
      <c r="K698" s="44">
        <f t="shared" si="247"/>
        <v>0</v>
      </c>
      <c r="L698" s="107"/>
      <c r="M698" s="64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27.75" customHeight="1" x14ac:dyDescent="0.3">
      <c r="A699" s="72"/>
      <c r="B699" s="143"/>
      <c r="C699" s="161" t="s">
        <v>107</v>
      </c>
      <c r="D699" s="159" t="s">
        <v>92</v>
      </c>
      <c r="E699" s="45" t="e">
        <f t="shared" ref="E699:K699" si="249">E698/(E693+E695)%</f>
        <v>#DIV/0!</v>
      </c>
      <c r="F699" s="45" t="e">
        <f t="shared" si="249"/>
        <v>#DIV/0!</v>
      </c>
      <c r="G699" s="45" t="e">
        <f t="shared" si="249"/>
        <v>#DIV/0!</v>
      </c>
      <c r="H699" s="45" t="e">
        <f t="shared" si="249"/>
        <v>#DIV/0!</v>
      </c>
      <c r="I699" s="45" t="e">
        <f t="shared" si="249"/>
        <v>#DIV/0!</v>
      </c>
      <c r="J699" s="46" t="e">
        <f t="shared" si="249"/>
        <v>#DIV/0!</v>
      </c>
      <c r="K699" s="44" t="e">
        <f t="shared" si="249"/>
        <v>#DIV/0!</v>
      </c>
      <c r="L699" s="107"/>
      <c r="M699" s="64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27.75" customHeight="1" thickBot="1" x14ac:dyDescent="0.35">
      <c r="A700" s="72"/>
      <c r="B700" s="143"/>
      <c r="C700" s="161" t="s">
        <v>102</v>
      </c>
      <c r="D700" s="159" t="s">
        <v>96</v>
      </c>
      <c r="E700" s="45">
        <f t="shared" ref="E700:K700" si="250">E693+E694+E695+E698</f>
        <v>0</v>
      </c>
      <c r="F700" s="45">
        <f t="shared" si="250"/>
        <v>0</v>
      </c>
      <c r="G700" s="45">
        <f t="shared" si="250"/>
        <v>0</v>
      </c>
      <c r="H700" s="45">
        <f t="shared" si="250"/>
        <v>0</v>
      </c>
      <c r="I700" s="45">
        <f t="shared" si="250"/>
        <v>0</v>
      </c>
      <c r="J700" s="46">
        <f t="shared" si="250"/>
        <v>0</v>
      </c>
      <c r="K700" s="47">
        <f t="shared" si="250"/>
        <v>0</v>
      </c>
      <c r="L700" s="107"/>
      <c r="M700" s="64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4.25" customHeight="1" thickBot="1" x14ac:dyDescent="0.35">
      <c r="A701" s="72"/>
      <c r="B701" s="24"/>
      <c r="C701" s="102"/>
      <c r="D701" s="101"/>
      <c r="E701" s="169"/>
      <c r="F701" s="169"/>
      <c r="G701" s="169"/>
      <c r="H701" s="169"/>
      <c r="I701" s="169"/>
      <c r="J701" s="169"/>
      <c r="K701" s="169"/>
      <c r="L701" s="14"/>
      <c r="M701" s="64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27.75" customHeight="1" x14ac:dyDescent="0.3">
      <c r="A702" s="72"/>
      <c r="B702" s="143"/>
      <c r="C702" s="161" t="s">
        <v>103</v>
      </c>
      <c r="D702" s="159" t="s">
        <v>96</v>
      </c>
      <c r="E702" s="28"/>
      <c r="F702" s="28"/>
      <c r="G702" s="28"/>
      <c r="H702" s="28"/>
      <c r="I702" s="28"/>
      <c r="J702" s="42"/>
      <c r="K702" s="43">
        <f>SUM(E702:J702)</f>
        <v>0</v>
      </c>
      <c r="L702" s="107"/>
      <c r="M702" s="64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27.75" customHeight="1" x14ac:dyDescent="0.3">
      <c r="A703" s="72"/>
      <c r="B703" s="143"/>
      <c r="C703" s="161" t="s">
        <v>104</v>
      </c>
      <c r="D703" s="159" t="s">
        <v>96</v>
      </c>
      <c r="E703" s="28"/>
      <c r="F703" s="28"/>
      <c r="G703" s="28"/>
      <c r="H703" s="28"/>
      <c r="I703" s="28"/>
      <c r="J703" s="42"/>
      <c r="K703" s="44">
        <f>SUM(E703:J703)</f>
        <v>0</v>
      </c>
      <c r="L703" s="107"/>
      <c r="M703" s="64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27.75" customHeight="1" thickBot="1" x14ac:dyDescent="0.35">
      <c r="A704" s="72"/>
      <c r="B704" s="143"/>
      <c r="C704" s="161" t="s">
        <v>105</v>
      </c>
      <c r="D704" s="159" t="s">
        <v>92</v>
      </c>
      <c r="E704" s="48" t="e">
        <f t="shared" ref="E704:K704" si="251">E702/E700%</f>
        <v>#DIV/0!</v>
      </c>
      <c r="F704" s="48" t="e">
        <f t="shared" si="251"/>
        <v>#DIV/0!</v>
      </c>
      <c r="G704" s="48" t="e">
        <f t="shared" si="251"/>
        <v>#DIV/0!</v>
      </c>
      <c r="H704" s="48" t="e">
        <f t="shared" si="251"/>
        <v>#DIV/0!</v>
      </c>
      <c r="I704" s="48" t="e">
        <f t="shared" si="251"/>
        <v>#DIV/0!</v>
      </c>
      <c r="J704" s="170" t="e">
        <f t="shared" si="251"/>
        <v>#DIV/0!</v>
      </c>
      <c r="K704" s="47" t="e">
        <f t="shared" si="251"/>
        <v>#DIV/0!</v>
      </c>
      <c r="L704" s="107"/>
      <c r="M704" s="64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44.25" customHeight="1" thickBot="1" x14ac:dyDescent="0.35">
      <c r="A705" s="72"/>
      <c r="B705" s="38"/>
      <c r="C705" s="49" t="s">
        <v>108</v>
      </c>
      <c r="D705" s="50"/>
      <c r="E705" s="51" t="str">
        <f t="shared" ref="E705:J705" si="252">IF(E702+E703=E700,"Zdroje odpovídají CUN","Zdroje jsou větší/menší než CUN")</f>
        <v>Zdroje odpovídají CUN</v>
      </c>
      <c r="F705" s="51" t="str">
        <f t="shared" si="252"/>
        <v>Zdroje odpovídají CUN</v>
      </c>
      <c r="G705" s="51" t="str">
        <f t="shared" si="252"/>
        <v>Zdroje odpovídají CUN</v>
      </c>
      <c r="H705" s="51" t="str">
        <f t="shared" si="252"/>
        <v>Zdroje odpovídají CUN</v>
      </c>
      <c r="I705" s="51" t="str">
        <f t="shared" si="252"/>
        <v>Zdroje odpovídají CUN</v>
      </c>
      <c r="J705" s="52" t="str">
        <f t="shared" si="252"/>
        <v>Zdroje odpovídají CUN</v>
      </c>
      <c r="K705" s="50"/>
      <c r="L705" s="163"/>
      <c r="M705" s="64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4.25" customHeight="1" x14ac:dyDescent="0.3">
      <c r="A706" s="87"/>
      <c r="B706" s="88"/>
      <c r="C706" s="88"/>
      <c r="D706" s="88"/>
      <c r="E706" s="88"/>
      <c r="F706" s="88"/>
      <c r="G706" s="88"/>
      <c r="H706" s="88"/>
      <c r="I706" s="88"/>
      <c r="J706" s="88"/>
      <c r="K706" s="88"/>
      <c r="L706" s="88"/>
      <c r="M706" s="89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4.2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4.2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4.2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4.2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4.2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4.2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4.2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4.2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4.2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4.2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4.2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4.2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4.2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4.2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4.2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4.2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4.2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4.2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4.2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4.2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4.2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4.2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4.2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4.2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4.2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4.2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4.2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4.2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4.2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4.2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4.2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4.2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4.2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4.2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4.2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4.2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4.2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4.2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4.2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4.2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4.2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4.2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4.2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4.2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4.2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4.2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4.2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4.2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4.2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4.2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4.2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4.2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4.2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4.2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4.2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4.2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4.2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4.2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4.2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4.2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4.2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4.2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4.2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4.2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4.2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4.2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4.2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4.2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4.2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4.2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4.2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4.2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4.2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4.2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4.2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4.2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4.2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4.2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4.2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4.2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4.2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4.2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4.2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4.2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4.2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4.2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4.2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4.2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4.2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4.2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4.2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4.2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4.2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4.2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4.2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4.2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4.2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4.2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4.2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4.2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4.2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4.2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4.2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4.2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4.2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4.2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4.2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4.2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4.2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4.2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4.2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4.2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4.2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4.2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4.2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4.2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4.2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4.2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4.2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4.2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4.2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4.2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4.2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4.2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4.2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4.2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4.2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4.2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4.2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4.2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4.2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4.2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4.2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4.2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4.2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4.2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4.2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4.2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4.2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4.2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4.2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4.2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4.2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4.2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4.2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4.2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4.2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4.2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4.2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4.2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4.2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4.2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4.2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4.2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4.2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4.2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4.2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4.2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4.2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4.2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4.2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4.2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4.2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4.2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4.2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4.2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4.2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4.2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4.2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4.2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4.2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4.2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4.2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4.2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4.2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4.2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4.2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4.2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4.2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4.2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4.2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4.2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4.2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4.2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4.2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4.2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4.2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4.2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4.2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4.2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4.2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4.2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4.2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4.2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4.2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4.2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4.2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4.2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4.2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5.75" customHeight="1" x14ac:dyDescent="0.25"/>
    <row r="907" spans="1:25" ht="15.75" customHeight="1" x14ac:dyDescent="0.25"/>
    <row r="908" spans="1:25" ht="15.75" customHeight="1" x14ac:dyDescent="0.25"/>
    <row r="909" spans="1:25" ht="15.75" customHeight="1" x14ac:dyDescent="0.25"/>
    <row r="910" spans="1:25" ht="15.75" customHeight="1" x14ac:dyDescent="0.25"/>
    <row r="911" spans="1:25" ht="15.75" customHeight="1" x14ac:dyDescent="0.25"/>
    <row r="912" spans="1:25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7">
    <mergeCell ref="F588:G588"/>
    <mergeCell ref="F605:G605"/>
    <mergeCell ref="F503:G503"/>
    <mergeCell ref="F520:G520"/>
    <mergeCell ref="F537:G537"/>
    <mergeCell ref="F554:G554"/>
    <mergeCell ref="F571:G571"/>
    <mergeCell ref="F622:G622"/>
    <mergeCell ref="F639:G639"/>
    <mergeCell ref="F656:G656"/>
    <mergeCell ref="F673:G673"/>
    <mergeCell ref="F690:G690"/>
    <mergeCell ref="F418:G418"/>
    <mergeCell ref="F435:G435"/>
    <mergeCell ref="F452:G452"/>
    <mergeCell ref="F469:G469"/>
    <mergeCell ref="F486:G486"/>
    <mergeCell ref="F333:G333"/>
    <mergeCell ref="F350:G350"/>
    <mergeCell ref="F367:G367"/>
    <mergeCell ref="F384:G384"/>
    <mergeCell ref="F401:G401"/>
    <mergeCell ref="F248:G248"/>
    <mergeCell ref="F265:G265"/>
    <mergeCell ref="F282:G282"/>
    <mergeCell ref="F299:G299"/>
    <mergeCell ref="F316:G316"/>
    <mergeCell ref="F163:G163"/>
    <mergeCell ref="F180:G180"/>
    <mergeCell ref="F197:G197"/>
    <mergeCell ref="F214:G214"/>
    <mergeCell ref="F231:G231"/>
    <mergeCell ref="F78:G78"/>
    <mergeCell ref="F95:G95"/>
    <mergeCell ref="F112:G112"/>
    <mergeCell ref="F129:G129"/>
    <mergeCell ref="F146:G146"/>
    <mergeCell ref="B26:L26"/>
    <mergeCell ref="F27:G27"/>
    <mergeCell ref="B43:L43"/>
    <mergeCell ref="F44:G44"/>
    <mergeCell ref="F61:G61"/>
    <mergeCell ref="B1:L1"/>
    <mergeCell ref="B2:L2"/>
    <mergeCell ref="B3:L3"/>
    <mergeCell ref="B5:L5"/>
    <mergeCell ref="F6:G6"/>
  </mergeCells>
  <conditionalFormatting sqref="E42:J42 E59:J59 E76:J76 E93:J93 E110:J110 E127:J127 E144:J144 E161:J161 E178:J178 E195:J195 E212:J212 E229:J229 E246:J246 E263:J263 E280:J280 E297:J297 E314:J314 E331:J331 E348:J348 E365:J365 E382:J382 E399:J399 E416:J416 E433:J433 E450:J450 E467:J467 E484:J484 E501:J501 E518:J518 E535:J535 E552:J552 E569:J569 E586:J586 E603:J603 E620:J620 E637:J637 E654:J654 E671:J671 E688:J688 E705:J705">
    <cfRule type="containsText" dxfId="525" priority="1" operator="containsText" text="Zdroje jsou větší/menší než CUN">
      <formula>NOT(ISERROR(SEARCH(("Zdroje jsou větší/menší než CUN"),(E42))))</formula>
    </cfRule>
  </conditionalFormatting>
  <conditionalFormatting sqref="E42:J42 E59:J59 E76:J76 E93:J93 E110:J110 E127:J127 E144:J144 E161:J161 E178:J178 E195:J195 E212:J212 E229:J229 E246:J246 E263:J263 E280:J280 E297:J297 E314:J314 E331:J331 E348:J348 E365:J365 E382:J382 E399:J399 E416:J416 E433:J433 E450:J450 E467:J467 E484:J484 E501:J501 E518:J518 E535:J535 E552:J552 E569:J569 E586:J586 E603:J603 E620:J620 E637:J637 E654:J654 E671:J671 E688:J688 E705:J705">
    <cfRule type="containsText" dxfId="524" priority="2" operator="containsText" text="Zdroje odpovídají CUN">
      <formula>NOT(ISERROR(SEARCH(("Zdroje odpovídají CUN"),(E42))))</formula>
    </cfRule>
  </conditionalFormatting>
  <conditionalFormatting sqref="L30">
    <cfRule type="containsText" dxfId="523" priority="3" operator="containsText" text="součet chybný">
      <formula>NOT(ISERROR(SEARCH(("součet chybný"),(L30))))</formula>
    </cfRule>
  </conditionalFormatting>
  <conditionalFormatting sqref="L30">
    <cfRule type="containsText" dxfId="522" priority="4" operator="containsText" text="součet ok">
      <formula>NOT(ISERROR(SEARCH(("součet ok"),(L30))))</formula>
    </cfRule>
  </conditionalFormatting>
  <conditionalFormatting sqref="N35:N36">
    <cfRule type="containsText" dxfId="521" priority="5" operator="containsText" text="součet chybný">
      <formula>NOT(ISERROR(SEARCH(("součet chybný"),(N35))))</formula>
    </cfRule>
  </conditionalFormatting>
  <conditionalFormatting sqref="N26">
    <cfRule type="containsText" dxfId="520" priority="6" operator="containsText" text="součet chybný">
      <formula>NOT(ISERROR(SEARCH(("součet chybný"),(N26))))</formula>
    </cfRule>
  </conditionalFormatting>
  <conditionalFormatting sqref="L34:L36">
    <cfRule type="containsText" dxfId="519" priority="7" operator="containsText" text="součet chybný">
      <formula>NOT(ISERROR(SEARCH(("součet chybný"),(L34))))</formula>
    </cfRule>
  </conditionalFormatting>
  <conditionalFormatting sqref="L34:L36">
    <cfRule type="containsText" dxfId="518" priority="8" operator="containsText" text="součet ok">
      <formula>NOT(ISERROR(SEARCH(("součet ok"),(L34))))</formula>
    </cfRule>
  </conditionalFormatting>
  <conditionalFormatting sqref="L32:L33">
    <cfRule type="containsText" dxfId="517" priority="9" operator="containsText" text="součet chybný">
      <formula>NOT(ISERROR(SEARCH(("součet chybný"),(L32))))</formula>
    </cfRule>
  </conditionalFormatting>
  <conditionalFormatting sqref="L32:L33">
    <cfRule type="containsText" dxfId="516" priority="10" operator="containsText" text="součet ok">
      <formula>NOT(ISERROR(SEARCH(("součet ok"),(L32))))</formula>
    </cfRule>
  </conditionalFormatting>
  <conditionalFormatting sqref="L31">
    <cfRule type="containsText" dxfId="515" priority="11" operator="containsText" text="součet chybný">
      <formula>NOT(ISERROR(SEARCH(("součet chybný"),(L31))))</formula>
    </cfRule>
  </conditionalFormatting>
  <conditionalFormatting sqref="L31">
    <cfRule type="containsText" dxfId="514" priority="12" operator="containsText" text="součet ok">
      <formula>NOT(ISERROR(SEARCH(("součet ok"),(L31))))</formula>
    </cfRule>
  </conditionalFormatting>
  <conditionalFormatting sqref="L37">
    <cfRule type="containsText" dxfId="513" priority="13" operator="containsText" text="součet chybný">
      <formula>NOT(ISERROR(SEARCH(("součet chybný"),(L37))))</formula>
    </cfRule>
  </conditionalFormatting>
  <conditionalFormatting sqref="L37">
    <cfRule type="containsText" dxfId="512" priority="14" operator="containsText" text="součet ok">
      <formula>NOT(ISERROR(SEARCH(("součet ok"),(L37))))</formula>
    </cfRule>
  </conditionalFormatting>
  <conditionalFormatting sqref="L39:L40">
    <cfRule type="containsText" dxfId="511" priority="15" operator="containsText" text="součet chybný">
      <formula>NOT(ISERROR(SEARCH(("součet chybný"),(L39))))</formula>
    </cfRule>
  </conditionalFormatting>
  <conditionalFormatting sqref="L39:L40">
    <cfRule type="containsText" dxfId="510" priority="16" operator="containsText" text="součet ok">
      <formula>NOT(ISERROR(SEARCH(("součet ok"),(L39))))</formula>
    </cfRule>
  </conditionalFormatting>
  <conditionalFormatting sqref="E36:K36 E53:K53 E70:K70 E87:K87 E104:K104 E121:K121 E138:K138 E155:K155 E172:K172 E189:K189 E206:K206 E223:K223 E240:K240 E257:K257 E274:K274 E291:K291 E308:K308 E325:K325 E342:K342 E359:K359 E376:K376 E393:K393 E410:K410 E427:K427 E444:K444 E461:K461 E478:K478 E495:K495 E512:K512 E529:K529 E546:K546 E563:K563 E580:K580 E597:K597 E614:K614 E631:K631 E648:K648 E665:K665 E682:K682 E699:K699">
    <cfRule type="cellIs" dxfId="509" priority="17" operator="greaterThan">
      <formula>0.25</formula>
    </cfRule>
  </conditionalFormatting>
  <conditionalFormatting sqref="E10:J10">
    <cfRule type="containsText" dxfId="508" priority="18" operator="containsText" text="OK">
      <formula>NOT(ISERROR(SEARCH(("OK"),(E10))))</formula>
    </cfRule>
  </conditionalFormatting>
  <conditionalFormatting sqref="E10:J10">
    <cfRule type="containsText" dxfId="507" priority="19" operator="containsText" text="Není rovno 100%">
      <formula>NOT(ISERROR(SEARCH(("Není rovno 100%"),(E10))))</formula>
    </cfRule>
  </conditionalFormatting>
  <conditionalFormatting sqref="L47">
    <cfRule type="containsText" dxfId="506" priority="22" operator="containsText" text="součet chybný">
      <formula>NOT(ISERROR(SEARCH(("součet chybný"),(L47))))</formula>
    </cfRule>
  </conditionalFormatting>
  <conditionalFormatting sqref="L47">
    <cfRule type="containsText" dxfId="505" priority="23" operator="containsText" text="součet ok">
      <formula>NOT(ISERROR(SEARCH(("součet ok"),(L47))))</formula>
    </cfRule>
  </conditionalFormatting>
  <conditionalFormatting sqref="N52:N53">
    <cfRule type="containsText" dxfId="504" priority="24" operator="containsText" text="součet chybný">
      <formula>NOT(ISERROR(SEARCH(("součet chybný"),(N52))))</formula>
    </cfRule>
  </conditionalFormatting>
  <conditionalFormatting sqref="L51:L53">
    <cfRule type="containsText" dxfId="503" priority="25" operator="containsText" text="součet chybný">
      <formula>NOT(ISERROR(SEARCH(("součet chybný"),(L51))))</formula>
    </cfRule>
  </conditionalFormatting>
  <conditionalFormatting sqref="L51:L53">
    <cfRule type="containsText" dxfId="502" priority="26" operator="containsText" text="součet ok">
      <formula>NOT(ISERROR(SEARCH(("součet ok"),(L51))))</formula>
    </cfRule>
  </conditionalFormatting>
  <conditionalFormatting sqref="L49:L50">
    <cfRule type="containsText" dxfId="501" priority="27" operator="containsText" text="součet chybný">
      <formula>NOT(ISERROR(SEARCH(("součet chybný"),(L49))))</formula>
    </cfRule>
  </conditionalFormatting>
  <conditionalFormatting sqref="L49:L50">
    <cfRule type="containsText" dxfId="500" priority="28" operator="containsText" text="součet ok">
      <formula>NOT(ISERROR(SEARCH(("součet ok"),(L49))))</formula>
    </cfRule>
  </conditionalFormatting>
  <conditionalFormatting sqref="L48">
    <cfRule type="containsText" dxfId="499" priority="29" operator="containsText" text="součet chybný">
      <formula>NOT(ISERROR(SEARCH(("součet chybný"),(L48))))</formula>
    </cfRule>
  </conditionalFormatting>
  <conditionalFormatting sqref="L48">
    <cfRule type="containsText" dxfId="498" priority="30" operator="containsText" text="součet ok">
      <formula>NOT(ISERROR(SEARCH(("součet ok"),(L48))))</formula>
    </cfRule>
  </conditionalFormatting>
  <conditionalFormatting sqref="L54">
    <cfRule type="containsText" dxfId="497" priority="31" operator="containsText" text="součet chybný">
      <formula>NOT(ISERROR(SEARCH(("součet chybný"),(L54))))</formula>
    </cfRule>
  </conditionalFormatting>
  <conditionalFormatting sqref="L54">
    <cfRule type="containsText" dxfId="496" priority="32" operator="containsText" text="součet ok">
      <formula>NOT(ISERROR(SEARCH(("součet ok"),(L54))))</formula>
    </cfRule>
  </conditionalFormatting>
  <conditionalFormatting sqref="L56:L57">
    <cfRule type="containsText" dxfId="495" priority="33" operator="containsText" text="součet chybný">
      <formula>NOT(ISERROR(SEARCH(("součet chybný"),(L56))))</formula>
    </cfRule>
  </conditionalFormatting>
  <conditionalFormatting sqref="L56:L57">
    <cfRule type="containsText" dxfId="494" priority="34" operator="containsText" text="součet ok">
      <formula>NOT(ISERROR(SEARCH(("součet ok"),(L56))))</formula>
    </cfRule>
  </conditionalFormatting>
  <conditionalFormatting sqref="L64">
    <cfRule type="containsText" dxfId="493" priority="38" operator="containsText" text="součet chybný">
      <formula>NOT(ISERROR(SEARCH(("součet chybný"),(L64))))</formula>
    </cfRule>
  </conditionalFormatting>
  <conditionalFormatting sqref="L64">
    <cfRule type="containsText" dxfId="492" priority="39" operator="containsText" text="součet ok">
      <formula>NOT(ISERROR(SEARCH(("součet ok"),(L64))))</formula>
    </cfRule>
  </conditionalFormatting>
  <conditionalFormatting sqref="N69:N70">
    <cfRule type="containsText" dxfId="491" priority="40" operator="containsText" text="součet chybný">
      <formula>NOT(ISERROR(SEARCH(("součet chybný"),(N69))))</formula>
    </cfRule>
  </conditionalFormatting>
  <conditionalFormatting sqref="L68:L70">
    <cfRule type="containsText" dxfId="490" priority="41" operator="containsText" text="součet chybný">
      <formula>NOT(ISERROR(SEARCH(("součet chybný"),(L68))))</formula>
    </cfRule>
  </conditionalFormatting>
  <conditionalFormatting sqref="L68:L70">
    <cfRule type="containsText" dxfId="489" priority="42" operator="containsText" text="součet ok">
      <formula>NOT(ISERROR(SEARCH(("součet ok"),(L68))))</formula>
    </cfRule>
  </conditionalFormatting>
  <conditionalFormatting sqref="L66:L67">
    <cfRule type="containsText" dxfId="488" priority="43" operator="containsText" text="součet chybný">
      <formula>NOT(ISERROR(SEARCH(("součet chybný"),(L66))))</formula>
    </cfRule>
  </conditionalFormatting>
  <conditionalFormatting sqref="L66:L67">
    <cfRule type="containsText" dxfId="487" priority="44" operator="containsText" text="součet ok">
      <formula>NOT(ISERROR(SEARCH(("součet ok"),(L66))))</formula>
    </cfRule>
  </conditionalFormatting>
  <conditionalFormatting sqref="L65">
    <cfRule type="containsText" dxfId="486" priority="45" operator="containsText" text="součet chybný">
      <formula>NOT(ISERROR(SEARCH(("součet chybný"),(L65))))</formula>
    </cfRule>
  </conditionalFormatting>
  <conditionalFormatting sqref="L65">
    <cfRule type="containsText" dxfId="485" priority="46" operator="containsText" text="součet ok">
      <formula>NOT(ISERROR(SEARCH(("součet ok"),(L65))))</formula>
    </cfRule>
  </conditionalFormatting>
  <conditionalFormatting sqref="L71">
    <cfRule type="containsText" dxfId="484" priority="47" operator="containsText" text="součet chybný">
      <formula>NOT(ISERROR(SEARCH(("součet chybný"),(L71))))</formula>
    </cfRule>
  </conditionalFormatting>
  <conditionalFormatting sqref="L71">
    <cfRule type="containsText" dxfId="483" priority="48" operator="containsText" text="součet ok">
      <formula>NOT(ISERROR(SEARCH(("součet ok"),(L71))))</formula>
    </cfRule>
  </conditionalFormatting>
  <conditionalFormatting sqref="L73:L74">
    <cfRule type="containsText" dxfId="482" priority="49" operator="containsText" text="součet chybný">
      <formula>NOT(ISERROR(SEARCH(("součet chybný"),(L73))))</formula>
    </cfRule>
  </conditionalFormatting>
  <conditionalFormatting sqref="L73:L74">
    <cfRule type="containsText" dxfId="481" priority="50" operator="containsText" text="součet ok">
      <formula>NOT(ISERROR(SEARCH(("součet ok"),(L73))))</formula>
    </cfRule>
  </conditionalFormatting>
  <conditionalFormatting sqref="L81">
    <cfRule type="containsText" dxfId="480" priority="54" operator="containsText" text="součet chybný">
      <formula>NOT(ISERROR(SEARCH(("součet chybný"),(L81))))</formula>
    </cfRule>
  </conditionalFormatting>
  <conditionalFormatting sqref="L81">
    <cfRule type="containsText" dxfId="479" priority="55" operator="containsText" text="součet ok">
      <formula>NOT(ISERROR(SEARCH(("součet ok"),(L81))))</formula>
    </cfRule>
  </conditionalFormatting>
  <conditionalFormatting sqref="N86:N87">
    <cfRule type="containsText" dxfId="478" priority="56" operator="containsText" text="součet chybný">
      <formula>NOT(ISERROR(SEARCH(("součet chybný"),(N86))))</formula>
    </cfRule>
  </conditionalFormatting>
  <conditionalFormatting sqref="L85:L87">
    <cfRule type="containsText" dxfId="477" priority="57" operator="containsText" text="součet chybný">
      <formula>NOT(ISERROR(SEARCH(("součet chybný"),(L85))))</formula>
    </cfRule>
  </conditionalFormatting>
  <conditionalFormatting sqref="L85:L87">
    <cfRule type="containsText" dxfId="476" priority="58" operator="containsText" text="součet ok">
      <formula>NOT(ISERROR(SEARCH(("součet ok"),(L85))))</formula>
    </cfRule>
  </conditionalFormatting>
  <conditionalFormatting sqref="L83:L84">
    <cfRule type="containsText" dxfId="475" priority="59" operator="containsText" text="součet chybný">
      <formula>NOT(ISERROR(SEARCH(("součet chybný"),(L83))))</formula>
    </cfRule>
  </conditionalFormatting>
  <conditionalFormatting sqref="L83:L84">
    <cfRule type="containsText" dxfId="474" priority="60" operator="containsText" text="součet ok">
      <formula>NOT(ISERROR(SEARCH(("součet ok"),(L83))))</formula>
    </cfRule>
  </conditionalFormatting>
  <conditionalFormatting sqref="L82">
    <cfRule type="containsText" dxfId="473" priority="61" operator="containsText" text="součet chybný">
      <formula>NOT(ISERROR(SEARCH(("součet chybný"),(L82))))</formula>
    </cfRule>
  </conditionalFormatting>
  <conditionalFormatting sqref="L82">
    <cfRule type="containsText" dxfId="472" priority="62" operator="containsText" text="součet ok">
      <formula>NOT(ISERROR(SEARCH(("součet ok"),(L82))))</formula>
    </cfRule>
  </conditionalFormatting>
  <conditionalFormatting sqref="L88">
    <cfRule type="containsText" dxfId="471" priority="63" operator="containsText" text="součet chybný">
      <formula>NOT(ISERROR(SEARCH(("součet chybný"),(L88))))</formula>
    </cfRule>
  </conditionalFormatting>
  <conditionalFormatting sqref="L88">
    <cfRule type="containsText" dxfId="470" priority="64" operator="containsText" text="součet ok">
      <formula>NOT(ISERROR(SEARCH(("součet ok"),(L88))))</formula>
    </cfRule>
  </conditionalFormatting>
  <conditionalFormatting sqref="L90:L91">
    <cfRule type="containsText" dxfId="469" priority="65" operator="containsText" text="součet chybný">
      <formula>NOT(ISERROR(SEARCH(("součet chybný"),(L90))))</formula>
    </cfRule>
  </conditionalFormatting>
  <conditionalFormatting sqref="L90:L91">
    <cfRule type="containsText" dxfId="468" priority="66" operator="containsText" text="součet ok">
      <formula>NOT(ISERROR(SEARCH(("součet ok"),(L90))))</formula>
    </cfRule>
  </conditionalFormatting>
  <conditionalFormatting sqref="L98">
    <cfRule type="containsText" dxfId="467" priority="70" operator="containsText" text="součet chybný">
      <formula>NOT(ISERROR(SEARCH(("součet chybný"),(L98))))</formula>
    </cfRule>
  </conditionalFormatting>
  <conditionalFormatting sqref="L98">
    <cfRule type="containsText" dxfId="466" priority="71" operator="containsText" text="součet ok">
      <formula>NOT(ISERROR(SEARCH(("součet ok"),(L98))))</formula>
    </cfRule>
  </conditionalFormatting>
  <conditionalFormatting sqref="N103:N104">
    <cfRule type="containsText" dxfId="465" priority="72" operator="containsText" text="součet chybný">
      <formula>NOT(ISERROR(SEARCH(("součet chybný"),(N103))))</formula>
    </cfRule>
  </conditionalFormatting>
  <conditionalFormatting sqref="L102:L104">
    <cfRule type="containsText" dxfId="464" priority="73" operator="containsText" text="součet chybný">
      <formula>NOT(ISERROR(SEARCH(("součet chybný"),(L102))))</formula>
    </cfRule>
  </conditionalFormatting>
  <conditionalFormatting sqref="L102:L104">
    <cfRule type="containsText" dxfId="463" priority="74" operator="containsText" text="součet ok">
      <formula>NOT(ISERROR(SEARCH(("součet ok"),(L102))))</formula>
    </cfRule>
  </conditionalFormatting>
  <conditionalFormatting sqref="L100:L101">
    <cfRule type="containsText" dxfId="462" priority="75" operator="containsText" text="součet chybný">
      <formula>NOT(ISERROR(SEARCH(("součet chybný"),(L100))))</formula>
    </cfRule>
  </conditionalFormatting>
  <conditionalFormatting sqref="L100:L101">
    <cfRule type="containsText" dxfId="461" priority="76" operator="containsText" text="součet ok">
      <formula>NOT(ISERROR(SEARCH(("součet ok"),(L100))))</formula>
    </cfRule>
  </conditionalFormatting>
  <conditionalFormatting sqref="L99">
    <cfRule type="containsText" dxfId="460" priority="77" operator="containsText" text="součet chybný">
      <formula>NOT(ISERROR(SEARCH(("součet chybný"),(L99))))</formula>
    </cfRule>
  </conditionalFormatting>
  <conditionalFormatting sqref="L99">
    <cfRule type="containsText" dxfId="459" priority="78" operator="containsText" text="součet ok">
      <formula>NOT(ISERROR(SEARCH(("součet ok"),(L99))))</formula>
    </cfRule>
  </conditionalFormatting>
  <conditionalFormatting sqref="L105">
    <cfRule type="containsText" dxfId="458" priority="79" operator="containsText" text="součet chybný">
      <formula>NOT(ISERROR(SEARCH(("součet chybný"),(L105))))</formula>
    </cfRule>
  </conditionalFormatting>
  <conditionalFormatting sqref="L105">
    <cfRule type="containsText" dxfId="457" priority="80" operator="containsText" text="součet ok">
      <formula>NOT(ISERROR(SEARCH(("součet ok"),(L105))))</formula>
    </cfRule>
  </conditionalFormatting>
  <conditionalFormatting sqref="L107:L108">
    <cfRule type="containsText" dxfId="456" priority="81" operator="containsText" text="součet chybný">
      <formula>NOT(ISERROR(SEARCH(("součet chybný"),(L107))))</formula>
    </cfRule>
  </conditionalFormatting>
  <conditionalFormatting sqref="L107:L108">
    <cfRule type="containsText" dxfId="455" priority="82" operator="containsText" text="součet ok">
      <formula>NOT(ISERROR(SEARCH(("součet ok"),(L107))))</formula>
    </cfRule>
  </conditionalFormatting>
  <conditionalFormatting sqref="L115">
    <cfRule type="containsText" dxfId="454" priority="86" operator="containsText" text="součet chybný">
      <formula>NOT(ISERROR(SEARCH(("součet chybný"),(L115))))</formula>
    </cfRule>
  </conditionalFormatting>
  <conditionalFormatting sqref="L115">
    <cfRule type="containsText" dxfId="453" priority="87" operator="containsText" text="součet ok">
      <formula>NOT(ISERROR(SEARCH(("součet ok"),(L115))))</formula>
    </cfRule>
  </conditionalFormatting>
  <conditionalFormatting sqref="N120:N121">
    <cfRule type="containsText" dxfId="452" priority="88" operator="containsText" text="součet chybný">
      <formula>NOT(ISERROR(SEARCH(("součet chybný"),(N120))))</formula>
    </cfRule>
  </conditionalFormatting>
  <conditionalFormatting sqref="L119:L121">
    <cfRule type="containsText" dxfId="451" priority="89" operator="containsText" text="součet chybný">
      <formula>NOT(ISERROR(SEARCH(("součet chybný"),(L119))))</formula>
    </cfRule>
  </conditionalFormatting>
  <conditionalFormatting sqref="L119:L121">
    <cfRule type="containsText" dxfId="450" priority="90" operator="containsText" text="součet ok">
      <formula>NOT(ISERROR(SEARCH(("součet ok"),(L119))))</formula>
    </cfRule>
  </conditionalFormatting>
  <conditionalFormatting sqref="L117:L118">
    <cfRule type="containsText" dxfId="449" priority="91" operator="containsText" text="součet chybný">
      <formula>NOT(ISERROR(SEARCH(("součet chybný"),(L117))))</formula>
    </cfRule>
  </conditionalFormatting>
  <conditionalFormatting sqref="L117:L118">
    <cfRule type="containsText" dxfId="448" priority="92" operator="containsText" text="součet ok">
      <formula>NOT(ISERROR(SEARCH(("součet ok"),(L117))))</formula>
    </cfRule>
  </conditionalFormatting>
  <conditionalFormatting sqref="L116">
    <cfRule type="containsText" dxfId="447" priority="93" operator="containsText" text="součet chybný">
      <formula>NOT(ISERROR(SEARCH(("součet chybný"),(L116))))</formula>
    </cfRule>
  </conditionalFormatting>
  <conditionalFormatting sqref="L116">
    <cfRule type="containsText" dxfId="446" priority="94" operator="containsText" text="součet ok">
      <formula>NOT(ISERROR(SEARCH(("součet ok"),(L116))))</formula>
    </cfRule>
  </conditionalFormatting>
  <conditionalFormatting sqref="L122">
    <cfRule type="containsText" dxfId="445" priority="95" operator="containsText" text="součet chybný">
      <formula>NOT(ISERROR(SEARCH(("součet chybný"),(L122))))</formula>
    </cfRule>
  </conditionalFormatting>
  <conditionalFormatting sqref="L122">
    <cfRule type="containsText" dxfId="444" priority="96" operator="containsText" text="součet ok">
      <formula>NOT(ISERROR(SEARCH(("součet ok"),(L122))))</formula>
    </cfRule>
  </conditionalFormatting>
  <conditionalFormatting sqref="L124:L125">
    <cfRule type="containsText" dxfId="443" priority="97" operator="containsText" text="součet chybný">
      <formula>NOT(ISERROR(SEARCH(("součet chybný"),(L124))))</formula>
    </cfRule>
  </conditionalFormatting>
  <conditionalFormatting sqref="L124:L125">
    <cfRule type="containsText" dxfId="442" priority="98" operator="containsText" text="součet ok">
      <formula>NOT(ISERROR(SEARCH(("součet ok"),(L124))))</formula>
    </cfRule>
  </conditionalFormatting>
  <conditionalFormatting sqref="L132">
    <cfRule type="containsText" dxfId="441" priority="102" operator="containsText" text="součet chybný">
      <formula>NOT(ISERROR(SEARCH(("součet chybný"),(L132))))</formula>
    </cfRule>
  </conditionalFormatting>
  <conditionalFormatting sqref="L132">
    <cfRule type="containsText" dxfId="440" priority="103" operator="containsText" text="součet ok">
      <formula>NOT(ISERROR(SEARCH(("součet ok"),(L132))))</formula>
    </cfRule>
  </conditionalFormatting>
  <conditionalFormatting sqref="N137:N138">
    <cfRule type="containsText" dxfId="439" priority="104" operator="containsText" text="součet chybný">
      <formula>NOT(ISERROR(SEARCH(("součet chybný"),(N137))))</formula>
    </cfRule>
  </conditionalFormatting>
  <conditionalFormatting sqref="L136:L138">
    <cfRule type="containsText" dxfId="438" priority="105" operator="containsText" text="součet chybný">
      <formula>NOT(ISERROR(SEARCH(("součet chybný"),(L136))))</formula>
    </cfRule>
  </conditionalFormatting>
  <conditionalFormatting sqref="L136:L138">
    <cfRule type="containsText" dxfId="437" priority="106" operator="containsText" text="součet ok">
      <formula>NOT(ISERROR(SEARCH(("součet ok"),(L136))))</formula>
    </cfRule>
  </conditionalFormatting>
  <conditionalFormatting sqref="L134:L135">
    <cfRule type="containsText" dxfId="436" priority="107" operator="containsText" text="součet chybný">
      <formula>NOT(ISERROR(SEARCH(("součet chybný"),(L134))))</formula>
    </cfRule>
  </conditionalFormatting>
  <conditionalFormatting sqref="L134:L135">
    <cfRule type="containsText" dxfId="435" priority="108" operator="containsText" text="součet ok">
      <formula>NOT(ISERROR(SEARCH(("součet ok"),(L134))))</formula>
    </cfRule>
  </conditionalFormatting>
  <conditionalFormatting sqref="L133">
    <cfRule type="containsText" dxfId="434" priority="109" operator="containsText" text="součet chybný">
      <formula>NOT(ISERROR(SEARCH(("součet chybný"),(L133))))</formula>
    </cfRule>
  </conditionalFormatting>
  <conditionalFormatting sqref="L133">
    <cfRule type="containsText" dxfId="433" priority="110" operator="containsText" text="součet ok">
      <formula>NOT(ISERROR(SEARCH(("součet ok"),(L133))))</formula>
    </cfRule>
  </conditionalFormatting>
  <conditionalFormatting sqref="L139">
    <cfRule type="containsText" dxfId="432" priority="111" operator="containsText" text="součet chybný">
      <formula>NOT(ISERROR(SEARCH(("součet chybný"),(L139))))</formula>
    </cfRule>
  </conditionalFormatting>
  <conditionalFormatting sqref="L139">
    <cfRule type="containsText" dxfId="431" priority="112" operator="containsText" text="součet ok">
      <formula>NOT(ISERROR(SEARCH(("součet ok"),(L139))))</formula>
    </cfRule>
  </conditionalFormatting>
  <conditionalFormatting sqref="L141:L142">
    <cfRule type="containsText" dxfId="430" priority="113" operator="containsText" text="součet chybný">
      <formula>NOT(ISERROR(SEARCH(("součet chybný"),(L141))))</formula>
    </cfRule>
  </conditionalFormatting>
  <conditionalFormatting sqref="L141:L142">
    <cfRule type="containsText" dxfId="429" priority="114" operator="containsText" text="součet ok">
      <formula>NOT(ISERROR(SEARCH(("součet ok"),(L141))))</formula>
    </cfRule>
  </conditionalFormatting>
  <conditionalFormatting sqref="L149">
    <cfRule type="containsText" dxfId="428" priority="118" operator="containsText" text="součet chybný">
      <formula>NOT(ISERROR(SEARCH(("součet chybný"),(L149))))</formula>
    </cfRule>
  </conditionalFormatting>
  <conditionalFormatting sqref="L149">
    <cfRule type="containsText" dxfId="427" priority="119" operator="containsText" text="součet ok">
      <formula>NOT(ISERROR(SEARCH(("součet ok"),(L149))))</formula>
    </cfRule>
  </conditionalFormatting>
  <conditionalFormatting sqref="N154:N155">
    <cfRule type="containsText" dxfId="426" priority="120" operator="containsText" text="součet chybný">
      <formula>NOT(ISERROR(SEARCH(("součet chybný"),(N154))))</formula>
    </cfRule>
  </conditionalFormatting>
  <conditionalFormatting sqref="L153:L155">
    <cfRule type="containsText" dxfId="425" priority="121" operator="containsText" text="součet chybný">
      <formula>NOT(ISERROR(SEARCH(("součet chybný"),(L153))))</formula>
    </cfRule>
  </conditionalFormatting>
  <conditionalFormatting sqref="L153:L155">
    <cfRule type="containsText" dxfId="424" priority="122" operator="containsText" text="součet ok">
      <formula>NOT(ISERROR(SEARCH(("součet ok"),(L153))))</formula>
    </cfRule>
  </conditionalFormatting>
  <conditionalFormatting sqref="L151:L152">
    <cfRule type="containsText" dxfId="423" priority="123" operator="containsText" text="součet chybný">
      <formula>NOT(ISERROR(SEARCH(("součet chybný"),(L151))))</formula>
    </cfRule>
  </conditionalFormatting>
  <conditionalFormatting sqref="L151:L152">
    <cfRule type="containsText" dxfId="422" priority="124" operator="containsText" text="součet ok">
      <formula>NOT(ISERROR(SEARCH(("součet ok"),(L151))))</formula>
    </cfRule>
  </conditionalFormatting>
  <conditionalFormatting sqref="L150">
    <cfRule type="containsText" dxfId="421" priority="125" operator="containsText" text="součet chybný">
      <formula>NOT(ISERROR(SEARCH(("součet chybný"),(L150))))</formula>
    </cfRule>
  </conditionalFormatting>
  <conditionalFormatting sqref="L150">
    <cfRule type="containsText" dxfId="420" priority="126" operator="containsText" text="součet ok">
      <formula>NOT(ISERROR(SEARCH(("součet ok"),(L150))))</formula>
    </cfRule>
  </conditionalFormatting>
  <conditionalFormatting sqref="L156">
    <cfRule type="containsText" dxfId="419" priority="127" operator="containsText" text="součet chybný">
      <formula>NOT(ISERROR(SEARCH(("součet chybný"),(L156))))</formula>
    </cfRule>
  </conditionalFormatting>
  <conditionalFormatting sqref="L156">
    <cfRule type="containsText" dxfId="418" priority="128" operator="containsText" text="součet ok">
      <formula>NOT(ISERROR(SEARCH(("součet ok"),(L156))))</formula>
    </cfRule>
  </conditionalFormatting>
  <conditionalFormatting sqref="L158:L159">
    <cfRule type="containsText" dxfId="417" priority="129" operator="containsText" text="součet chybný">
      <formula>NOT(ISERROR(SEARCH(("součet chybný"),(L158))))</formula>
    </cfRule>
  </conditionalFormatting>
  <conditionalFormatting sqref="L158:L159">
    <cfRule type="containsText" dxfId="416" priority="130" operator="containsText" text="součet ok">
      <formula>NOT(ISERROR(SEARCH(("součet ok"),(L158))))</formula>
    </cfRule>
  </conditionalFormatting>
  <conditionalFormatting sqref="L166">
    <cfRule type="containsText" dxfId="415" priority="134" operator="containsText" text="součet chybný">
      <formula>NOT(ISERROR(SEARCH(("součet chybný"),(L166))))</formula>
    </cfRule>
  </conditionalFormatting>
  <conditionalFormatting sqref="L166">
    <cfRule type="containsText" dxfId="414" priority="135" operator="containsText" text="součet ok">
      <formula>NOT(ISERROR(SEARCH(("součet ok"),(L166))))</formula>
    </cfRule>
  </conditionalFormatting>
  <conditionalFormatting sqref="N171:N172">
    <cfRule type="containsText" dxfId="413" priority="136" operator="containsText" text="součet chybný">
      <formula>NOT(ISERROR(SEARCH(("součet chybný"),(N171))))</formula>
    </cfRule>
  </conditionalFormatting>
  <conditionalFormatting sqref="L170:L172">
    <cfRule type="containsText" dxfId="412" priority="137" operator="containsText" text="součet chybný">
      <formula>NOT(ISERROR(SEARCH(("součet chybný"),(L170))))</formula>
    </cfRule>
  </conditionalFormatting>
  <conditionalFormatting sqref="L170:L172">
    <cfRule type="containsText" dxfId="411" priority="138" operator="containsText" text="součet ok">
      <formula>NOT(ISERROR(SEARCH(("součet ok"),(L170))))</formula>
    </cfRule>
  </conditionalFormatting>
  <conditionalFormatting sqref="L168:L169">
    <cfRule type="containsText" dxfId="410" priority="139" operator="containsText" text="součet chybný">
      <formula>NOT(ISERROR(SEARCH(("součet chybný"),(L168))))</formula>
    </cfRule>
  </conditionalFormatting>
  <conditionalFormatting sqref="L168:L169">
    <cfRule type="containsText" dxfId="409" priority="140" operator="containsText" text="součet ok">
      <formula>NOT(ISERROR(SEARCH(("součet ok"),(L168))))</formula>
    </cfRule>
  </conditionalFormatting>
  <conditionalFormatting sqref="L167">
    <cfRule type="containsText" dxfId="408" priority="141" operator="containsText" text="součet chybný">
      <formula>NOT(ISERROR(SEARCH(("součet chybný"),(L167))))</formula>
    </cfRule>
  </conditionalFormatting>
  <conditionalFormatting sqref="L167">
    <cfRule type="containsText" dxfId="407" priority="142" operator="containsText" text="součet ok">
      <formula>NOT(ISERROR(SEARCH(("součet ok"),(L167))))</formula>
    </cfRule>
  </conditionalFormatting>
  <conditionalFormatting sqref="L173">
    <cfRule type="containsText" dxfId="406" priority="143" operator="containsText" text="součet chybný">
      <formula>NOT(ISERROR(SEARCH(("součet chybný"),(L173))))</formula>
    </cfRule>
  </conditionalFormatting>
  <conditionalFormatting sqref="L173">
    <cfRule type="containsText" dxfId="405" priority="144" operator="containsText" text="součet ok">
      <formula>NOT(ISERROR(SEARCH(("součet ok"),(L173))))</formula>
    </cfRule>
  </conditionalFormatting>
  <conditionalFormatting sqref="L175:L176">
    <cfRule type="containsText" dxfId="404" priority="145" operator="containsText" text="součet chybný">
      <formula>NOT(ISERROR(SEARCH(("součet chybný"),(L175))))</formula>
    </cfRule>
  </conditionalFormatting>
  <conditionalFormatting sqref="L175:L176">
    <cfRule type="containsText" dxfId="403" priority="146" operator="containsText" text="součet ok">
      <formula>NOT(ISERROR(SEARCH(("součet ok"),(L175))))</formula>
    </cfRule>
  </conditionalFormatting>
  <conditionalFormatting sqref="L183">
    <cfRule type="containsText" dxfId="402" priority="150" operator="containsText" text="součet chybný">
      <formula>NOT(ISERROR(SEARCH(("součet chybný"),(L183))))</formula>
    </cfRule>
  </conditionalFormatting>
  <conditionalFormatting sqref="L183">
    <cfRule type="containsText" dxfId="401" priority="151" operator="containsText" text="součet ok">
      <formula>NOT(ISERROR(SEARCH(("součet ok"),(L183))))</formula>
    </cfRule>
  </conditionalFormatting>
  <conditionalFormatting sqref="N188:N189">
    <cfRule type="containsText" dxfId="400" priority="152" operator="containsText" text="součet chybný">
      <formula>NOT(ISERROR(SEARCH(("součet chybný"),(N188))))</formula>
    </cfRule>
  </conditionalFormatting>
  <conditionalFormatting sqref="L187:L189">
    <cfRule type="containsText" dxfId="399" priority="153" operator="containsText" text="součet chybný">
      <formula>NOT(ISERROR(SEARCH(("součet chybný"),(L187))))</formula>
    </cfRule>
  </conditionalFormatting>
  <conditionalFormatting sqref="L187:L189">
    <cfRule type="containsText" dxfId="398" priority="154" operator="containsText" text="součet ok">
      <formula>NOT(ISERROR(SEARCH(("součet ok"),(L187))))</formula>
    </cfRule>
  </conditionalFormatting>
  <conditionalFormatting sqref="L185:L186">
    <cfRule type="containsText" dxfId="397" priority="155" operator="containsText" text="součet chybný">
      <formula>NOT(ISERROR(SEARCH(("součet chybný"),(L185))))</formula>
    </cfRule>
  </conditionalFormatting>
  <conditionalFormatting sqref="L185:L186">
    <cfRule type="containsText" dxfId="396" priority="156" operator="containsText" text="součet ok">
      <formula>NOT(ISERROR(SEARCH(("součet ok"),(L185))))</formula>
    </cfRule>
  </conditionalFormatting>
  <conditionalFormatting sqref="L184">
    <cfRule type="containsText" dxfId="395" priority="157" operator="containsText" text="součet chybný">
      <formula>NOT(ISERROR(SEARCH(("součet chybný"),(L184))))</formula>
    </cfRule>
  </conditionalFormatting>
  <conditionalFormatting sqref="L184">
    <cfRule type="containsText" dxfId="394" priority="158" operator="containsText" text="součet ok">
      <formula>NOT(ISERROR(SEARCH(("součet ok"),(L184))))</formula>
    </cfRule>
  </conditionalFormatting>
  <conditionalFormatting sqref="L190">
    <cfRule type="containsText" dxfId="393" priority="159" operator="containsText" text="součet chybný">
      <formula>NOT(ISERROR(SEARCH(("součet chybný"),(L190))))</formula>
    </cfRule>
  </conditionalFormatting>
  <conditionalFormatting sqref="L190">
    <cfRule type="containsText" dxfId="392" priority="160" operator="containsText" text="součet ok">
      <formula>NOT(ISERROR(SEARCH(("součet ok"),(L190))))</formula>
    </cfRule>
  </conditionalFormatting>
  <conditionalFormatting sqref="L192:L193">
    <cfRule type="containsText" dxfId="391" priority="161" operator="containsText" text="součet chybný">
      <formula>NOT(ISERROR(SEARCH(("součet chybný"),(L192))))</formula>
    </cfRule>
  </conditionalFormatting>
  <conditionalFormatting sqref="L192:L193">
    <cfRule type="containsText" dxfId="390" priority="162" operator="containsText" text="součet ok">
      <formula>NOT(ISERROR(SEARCH(("součet ok"),(L192))))</formula>
    </cfRule>
  </conditionalFormatting>
  <conditionalFormatting sqref="L200">
    <cfRule type="containsText" dxfId="389" priority="166" operator="containsText" text="součet chybný">
      <formula>NOT(ISERROR(SEARCH(("součet chybný"),(L200))))</formula>
    </cfRule>
  </conditionalFormatting>
  <conditionalFormatting sqref="L200">
    <cfRule type="containsText" dxfId="388" priority="167" operator="containsText" text="součet ok">
      <formula>NOT(ISERROR(SEARCH(("součet ok"),(L200))))</formula>
    </cfRule>
  </conditionalFormatting>
  <conditionalFormatting sqref="N205:N206">
    <cfRule type="containsText" dxfId="387" priority="168" operator="containsText" text="součet chybný">
      <formula>NOT(ISERROR(SEARCH(("součet chybný"),(N205))))</formula>
    </cfRule>
  </conditionalFormatting>
  <conditionalFormatting sqref="L204:L206">
    <cfRule type="containsText" dxfId="386" priority="169" operator="containsText" text="součet chybný">
      <formula>NOT(ISERROR(SEARCH(("součet chybný"),(L204))))</formula>
    </cfRule>
  </conditionalFormatting>
  <conditionalFormatting sqref="L204:L206">
    <cfRule type="containsText" dxfId="385" priority="170" operator="containsText" text="součet ok">
      <formula>NOT(ISERROR(SEARCH(("součet ok"),(L204))))</formula>
    </cfRule>
  </conditionalFormatting>
  <conditionalFormatting sqref="L202:L203">
    <cfRule type="containsText" dxfId="384" priority="171" operator="containsText" text="součet chybný">
      <formula>NOT(ISERROR(SEARCH(("součet chybný"),(L202))))</formula>
    </cfRule>
  </conditionalFormatting>
  <conditionalFormatting sqref="L202:L203">
    <cfRule type="containsText" dxfId="383" priority="172" operator="containsText" text="součet ok">
      <formula>NOT(ISERROR(SEARCH(("součet ok"),(L202))))</formula>
    </cfRule>
  </conditionalFormatting>
  <conditionalFormatting sqref="L201">
    <cfRule type="containsText" dxfId="382" priority="173" operator="containsText" text="součet chybný">
      <formula>NOT(ISERROR(SEARCH(("součet chybný"),(L201))))</formula>
    </cfRule>
  </conditionalFormatting>
  <conditionalFormatting sqref="L201">
    <cfRule type="containsText" dxfId="381" priority="174" operator="containsText" text="součet ok">
      <formula>NOT(ISERROR(SEARCH(("součet ok"),(L201))))</formula>
    </cfRule>
  </conditionalFormatting>
  <conditionalFormatting sqref="L207">
    <cfRule type="containsText" dxfId="380" priority="175" operator="containsText" text="součet chybný">
      <formula>NOT(ISERROR(SEARCH(("součet chybný"),(L207))))</formula>
    </cfRule>
  </conditionalFormatting>
  <conditionalFormatting sqref="L207">
    <cfRule type="containsText" dxfId="379" priority="176" operator="containsText" text="součet ok">
      <formula>NOT(ISERROR(SEARCH(("součet ok"),(L207))))</formula>
    </cfRule>
  </conditionalFormatting>
  <conditionalFormatting sqref="L209:L210">
    <cfRule type="containsText" dxfId="378" priority="177" operator="containsText" text="součet chybný">
      <formula>NOT(ISERROR(SEARCH(("součet chybný"),(L209))))</formula>
    </cfRule>
  </conditionalFormatting>
  <conditionalFormatting sqref="L209:L210">
    <cfRule type="containsText" dxfId="377" priority="178" operator="containsText" text="součet ok">
      <formula>NOT(ISERROR(SEARCH(("součet ok"),(L209))))</formula>
    </cfRule>
  </conditionalFormatting>
  <conditionalFormatting sqref="L217">
    <cfRule type="containsText" dxfId="376" priority="182" operator="containsText" text="součet chybný">
      <formula>NOT(ISERROR(SEARCH(("součet chybný"),(L217))))</formula>
    </cfRule>
  </conditionalFormatting>
  <conditionalFormatting sqref="L217">
    <cfRule type="containsText" dxfId="375" priority="183" operator="containsText" text="součet ok">
      <formula>NOT(ISERROR(SEARCH(("součet ok"),(L217))))</formula>
    </cfRule>
  </conditionalFormatting>
  <conditionalFormatting sqref="N222:N223">
    <cfRule type="containsText" dxfId="374" priority="184" operator="containsText" text="součet chybný">
      <formula>NOT(ISERROR(SEARCH(("součet chybný"),(N222))))</formula>
    </cfRule>
  </conditionalFormatting>
  <conditionalFormatting sqref="L221:L223">
    <cfRule type="containsText" dxfId="373" priority="185" operator="containsText" text="součet chybný">
      <formula>NOT(ISERROR(SEARCH(("součet chybný"),(L221))))</formula>
    </cfRule>
  </conditionalFormatting>
  <conditionalFormatting sqref="L221:L223">
    <cfRule type="containsText" dxfId="372" priority="186" operator="containsText" text="součet ok">
      <formula>NOT(ISERROR(SEARCH(("součet ok"),(L221))))</formula>
    </cfRule>
  </conditionalFormatting>
  <conditionalFormatting sqref="L219:L220">
    <cfRule type="containsText" dxfId="371" priority="187" operator="containsText" text="součet chybný">
      <formula>NOT(ISERROR(SEARCH(("součet chybný"),(L219))))</formula>
    </cfRule>
  </conditionalFormatting>
  <conditionalFormatting sqref="L219:L220">
    <cfRule type="containsText" dxfId="370" priority="188" operator="containsText" text="součet ok">
      <formula>NOT(ISERROR(SEARCH(("součet ok"),(L219))))</formula>
    </cfRule>
  </conditionalFormatting>
  <conditionalFormatting sqref="L218">
    <cfRule type="containsText" dxfId="369" priority="189" operator="containsText" text="součet chybný">
      <formula>NOT(ISERROR(SEARCH(("součet chybný"),(L218))))</formula>
    </cfRule>
  </conditionalFormatting>
  <conditionalFormatting sqref="L218">
    <cfRule type="containsText" dxfId="368" priority="190" operator="containsText" text="součet ok">
      <formula>NOT(ISERROR(SEARCH(("součet ok"),(L218))))</formula>
    </cfRule>
  </conditionalFormatting>
  <conditionalFormatting sqref="L224">
    <cfRule type="containsText" dxfId="367" priority="191" operator="containsText" text="součet chybný">
      <formula>NOT(ISERROR(SEARCH(("součet chybný"),(L224))))</formula>
    </cfRule>
  </conditionalFormatting>
  <conditionalFormatting sqref="L224">
    <cfRule type="containsText" dxfId="366" priority="192" operator="containsText" text="součet ok">
      <formula>NOT(ISERROR(SEARCH(("součet ok"),(L224))))</formula>
    </cfRule>
  </conditionalFormatting>
  <conditionalFormatting sqref="L226:L227">
    <cfRule type="containsText" dxfId="365" priority="193" operator="containsText" text="součet chybný">
      <formula>NOT(ISERROR(SEARCH(("součet chybný"),(L226))))</formula>
    </cfRule>
  </conditionalFormatting>
  <conditionalFormatting sqref="L226:L227">
    <cfRule type="containsText" dxfId="364" priority="194" operator="containsText" text="součet ok">
      <formula>NOT(ISERROR(SEARCH(("součet ok"),(L226))))</formula>
    </cfRule>
  </conditionalFormatting>
  <conditionalFormatting sqref="L234">
    <cfRule type="containsText" dxfId="363" priority="198" operator="containsText" text="součet chybný">
      <formula>NOT(ISERROR(SEARCH(("součet chybný"),(L234))))</formula>
    </cfRule>
  </conditionalFormatting>
  <conditionalFormatting sqref="L234">
    <cfRule type="containsText" dxfId="362" priority="199" operator="containsText" text="součet ok">
      <formula>NOT(ISERROR(SEARCH(("součet ok"),(L234))))</formula>
    </cfRule>
  </conditionalFormatting>
  <conditionalFormatting sqref="N239:N240">
    <cfRule type="containsText" dxfId="361" priority="200" operator="containsText" text="součet chybný">
      <formula>NOT(ISERROR(SEARCH(("součet chybný"),(N239))))</formula>
    </cfRule>
  </conditionalFormatting>
  <conditionalFormatting sqref="L238:L240">
    <cfRule type="containsText" dxfId="360" priority="201" operator="containsText" text="součet chybný">
      <formula>NOT(ISERROR(SEARCH(("součet chybný"),(L238))))</formula>
    </cfRule>
  </conditionalFormatting>
  <conditionalFormatting sqref="L238:L240">
    <cfRule type="containsText" dxfId="359" priority="202" operator="containsText" text="součet ok">
      <formula>NOT(ISERROR(SEARCH(("součet ok"),(L238))))</formula>
    </cfRule>
  </conditionalFormatting>
  <conditionalFormatting sqref="L236:L237">
    <cfRule type="containsText" dxfId="358" priority="203" operator="containsText" text="součet chybný">
      <formula>NOT(ISERROR(SEARCH(("součet chybný"),(L236))))</formula>
    </cfRule>
  </conditionalFormatting>
  <conditionalFormatting sqref="L236:L237">
    <cfRule type="containsText" dxfId="357" priority="204" operator="containsText" text="součet ok">
      <formula>NOT(ISERROR(SEARCH(("součet ok"),(L236))))</formula>
    </cfRule>
  </conditionalFormatting>
  <conditionalFormatting sqref="L235">
    <cfRule type="containsText" dxfId="356" priority="205" operator="containsText" text="součet chybný">
      <formula>NOT(ISERROR(SEARCH(("součet chybný"),(L235))))</formula>
    </cfRule>
  </conditionalFormatting>
  <conditionalFormatting sqref="L235">
    <cfRule type="containsText" dxfId="355" priority="206" operator="containsText" text="součet ok">
      <formula>NOT(ISERROR(SEARCH(("součet ok"),(L235))))</formula>
    </cfRule>
  </conditionalFormatting>
  <conditionalFormatting sqref="L241">
    <cfRule type="containsText" dxfId="354" priority="207" operator="containsText" text="součet chybný">
      <formula>NOT(ISERROR(SEARCH(("součet chybný"),(L241))))</formula>
    </cfRule>
  </conditionalFormatting>
  <conditionalFormatting sqref="L241">
    <cfRule type="containsText" dxfId="353" priority="208" operator="containsText" text="součet ok">
      <formula>NOT(ISERROR(SEARCH(("součet ok"),(L241))))</formula>
    </cfRule>
  </conditionalFormatting>
  <conditionalFormatting sqref="L243:L244">
    <cfRule type="containsText" dxfId="352" priority="209" operator="containsText" text="součet chybný">
      <formula>NOT(ISERROR(SEARCH(("součet chybný"),(L243))))</formula>
    </cfRule>
  </conditionalFormatting>
  <conditionalFormatting sqref="L243:L244">
    <cfRule type="containsText" dxfId="351" priority="210" operator="containsText" text="součet ok">
      <formula>NOT(ISERROR(SEARCH(("součet ok"),(L243))))</formula>
    </cfRule>
  </conditionalFormatting>
  <conditionalFormatting sqref="L251">
    <cfRule type="containsText" dxfId="350" priority="214" operator="containsText" text="součet chybný">
      <formula>NOT(ISERROR(SEARCH(("součet chybný"),(L251))))</formula>
    </cfRule>
  </conditionalFormatting>
  <conditionalFormatting sqref="L251">
    <cfRule type="containsText" dxfId="349" priority="215" operator="containsText" text="součet ok">
      <formula>NOT(ISERROR(SEARCH(("součet ok"),(L251))))</formula>
    </cfRule>
  </conditionalFormatting>
  <conditionalFormatting sqref="N256:N257">
    <cfRule type="containsText" dxfId="348" priority="216" operator="containsText" text="součet chybný">
      <formula>NOT(ISERROR(SEARCH(("součet chybný"),(N256))))</formula>
    </cfRule>
  </conditionalFormatting>
  <conditionalFormatting sqref="L255:L257">
    <cfRule type="containsText" dxfId="347" priority="217" operator="containsText" text="součet chybný">
      <formula>NOT(ISERROR(SEARCH(("součet chybný"),(L255))))</formula>
    </cfRule>
  </conditionalFormatting>
  <conditionalFormatting sqref="L255:L257">
    <cfRule type="containsText" dxfId="346" priority="218" operator="containsText" text="součet ok">
      <formula>NOT(ISERROR(SEARCH(("součet ok"),(L255))))</formula>
    </cfRule>
  </conditionalFormatting>
  <conditionalFormatting sqref="L253:L254">
    <cfRule type="containsText" dxfId="345" priority="219" operator="containsText" text="součet chybný">
      <formula>NOT(ISERROR(SEARCH(("součet chybný"),(L253))))</formula>
    </cfRule>
  </conditionalFormatting>
  <conditionalFormatting sqref="L253:L254">
    <cfRule type="containsText" dxfId="344" priority="220" operator="containsText" text="součet ok">
      <formula>NOT(ISERROR(SEARCH(("součet ok"),(L253))))</formula>
    </cfRule>
  </conditionalFormatting>
  <conditionalFormatting sqref="L252">
    <cfRule type="containsText" dxfId="343" priority="221" operator="containsText" text="součet chybný">
      <formula>NOT(ISERROR(SEARCH(("součet chybný"),(L252))))</formula>
    </cfRule>
  </conditionalFormatting>
  <conditionalFormatting sqref="L252">
    <cfRule type="containsText" dxfId="342" priority="222" operator="containsText" text="součet ok">
      <formula>NOT(ISERROR(SEARCH(("součet ok"),(L252))))</formula>
    </cfRule>
  </conditionalFormatting>
  <conditionalFormatting sqref="L258">
    <cfRule type="containsText" dxfId="341" priority="223" operator="containsText" text="součet chybný">
      <formula>NOT(ISERROR(SEARCH(("součet chybný"),(L258))))</formula>
    </cfRule>
  </conditionalFormatting>
  <conditionalFormatting sqref="L258">
    <cfRule type="containsText" dxfId="340" priority="224" operator="containsText" text="součet ok">
      <formula>NOT(ISERROR(SEARCH(("součet ok"),(L258))))</formula>
    </cfRule>
  </conditionalFormatting>
  <conditionalFormatting sqref="L260:L261">
    <cfRule type="containsText" dxfId="339" priority="225" operator="containsText" text="součet chybný">
      <formula>NOT(ISERROR(SEARCH(("součet chybný"),(L260))))</formula>
    </cfRule>
  </conditionalFormatting>
  <conditionalFormatting sqref="L260:L261">
    <cfRule type="containsText" dxfId="338" priority="226" operator="containsText" text="součet ok">
      <formula>NOT(ISERROR(SEARCH(("součet ok"),(L260))))</formula>
    </cfRule>
  </conditionalFormatting>
  <conditionalFormatting sqref="L268">
    <cfRule type="containsText" dxfId="337" priority="230" operator="containsText" text="součet chybný">
      <formula>NOT(ISERROR(SEARCH(("součet chybný"),(L268))))</formula>
    </cfRule>
  </conditionalFormatting>
  <conditionalFormatting sqref="L268">
    <cfRule type="containsText" dxfId="336" priority="231" operator="containsText" text="součet ok">
      <formula>NOT(ISERROR(SEARCH(("součet ok"),(L268))))</formula>
    </cfRule>
  </conditionalFormatting>
  <conditionalFormatting sqref="N273:N274">
    <cfRule type="containsText" dxfId="335" priority="232" operator="containsText" text="součet chybný">
      <formula>NOT(ISERROR(SEARCH(("součet chybný"),(N273))))</formula>
    </cfRule>
  </conditionalFormatting>
  <conditionalFormatting sqref="L272:L274">
    <cfRule type="containsText" dxfId="334" priority="233" operator="containsText" text="součet chybný">
      <formula>NOT(ISERROR(SEARCH(("součet chybný"),(L272))))</formula>
    </cfRule>
  </conditionalFormatting>
  <conditionalFormatting sqref="L272:L274">
    <cfRule type="containsText" dxfId="333" priority="234" operator="containsText" text="součet ok">
      <formula>NOT(ISERROR(SEARCH(("součet ok"),(L272))))</formula>
    </cfRule>
  </conditionalFormatting>
  <conditionalFormatting sqref="L270:L271">
    <cfRule type="containsText" dxfId="332" priority="235" operator="containsText" text="součet chybný">
      <formula>NOT(ISERROR(SEARCH(("součet chybný"),(L270))))</formula>
    </cfRule>
  </conditionalFormatting>
  <conditionalFormatting sqref="L270:L271">
    <cfRule type="containsText" dxfId="331" priority="236" operator="containsText" text="součet ok">
      <formula>NOT(ISERROR(SEARCH(("součet ok"),(L270))))</formula>
    </cfRule>
  </conditionalFormatting>
  <conditionalFormatting sqref="L269">
    <cfRule type="containsText" dxfId="330" priority="237" operator="containsText" text="součet chybný">
      <formula>NOT(ISERROR(SEARCH(("součet chybný"),(L269))))</formula>
    </cfRule>
  </conditionalFormatting>
  <conditionalFormatting sqref="L269">
    <cfRule type="containsText" dxfId="329" priority="238" operator="containsText" text="součet ok">
      <formula>NOT(ISERROR(SEARCH(("součet ok"),(L269))))</formula>
    </cfRule>
  </conditionalFormatting>
  <conditionalFormatting sqref="L275">
    <cfRule type="containsText" dxfId="328" priority="239" operator="containsText" text="součet chybný">
      <formula>NOT(ISERROR(SEARCH(("součet chybný"),(L275))))</formula>
    </cfRule>
  </conditionalFormatting>
  <conditionalFormatting sqref="L275">
    <cfRule type="containsText" dxfId="327" priority="240" operator="containsText" text="součet ok">
      <formula>NOT(ISERROR(SEARCH(("součet ok"),(L275))))</formula>
    </cfRule>
  </conditionalFormatting>
  <conditionalFormatting sqref="L277:L278">
    <cfRule type="containsText" dxfId="326" priority="241" operator="containsText" text="součet chybný">
      <formula>NOT(ISERROR(SEARCH(("součet chybný"),(L277))))</formula>
    </cfRule>
  </conditionalFormatting>
  <conditionalFormatting sqref="L277:L278">
    <cfRule type="containsText" dxfId="325" priority="242" operator="containsText" text="součet ok">
      <formula>NOT(ISERROR(SEARCH(("součet ok"),(L277))))</formula>
    </cfRule>
  </conditionalFormatting>
  <conditionalFormatting sqref="L285">
    <cfRule type="containsText" dxfId="324" priority="246" operator="containsText" text="součet chybný">
      <formula>NOT(ISERROR(SEARCH(("součet chybný"),(L285))))</formula>
    </cfRule>
  </conditionalFormatting>
  <conditionalFormatting sqref="L285">
    <cfRule type="containsText" dxfId="323" priority="247" operator="containsText" text="součet ok">
      <formula>NOT(ISERROR(SEARCH(("součet ok"),(L285))))</formula>
    </cfRule>
  </conditionalFormatting>
  <conditionalFormatting sqref="N290:N291">
    <cfRule type="containsText" dxfId="322" priority="248" operator="containsText" text="součet chybný">
      <formula>NOT(ISERROR(SEARCH(("součet chybný"),(N290))))</formula>
    </cfRule>
  </conditionalFormatting>
  <conditionalFormatting sqref="L289:L291">
    <cfRule type="containsText" dxfId="321" priority="249" operator="containsText" text="součet chybný">
      <formula>NOT(ISERROR(SEARCH(("součet chybný"),(L289))))</formula>
    </cfRule>
  </conditionalFormatting>
  <conditionalFormatting sqref="L289:L291">
    <cfRule type="containsText" dxfId="320" priority="250" operator="containsText" text="součet ok">
      <formula>NOT(ISERROR(SEARCH(("součet ok"),(L289))))</formula>
    </cfRule>
  </conditionalFormatting>
  <conditionalFormatting sqref="L287:L288">
    <cfRule type="containsText" dxfId="319" priority="251" operator="containsText" text="součet chybný">
      <formula>NOT(ISERROR(SEARCH(("součet chybný"),(L287))))</formula>
    </cfRule>
  </conditionalFormatting>
  <conditionalFormatting sqref="L287:L288">
    <cfRule type="containsText" dxfId="318" priority="252" operator="containsText" text="součet ok">
      <formula>NOT(ISERROR(SEARCH(("součet ok"),(L287))))</formula>
    </cfRule>
  </conditionalFormatting>
  <conditionalFormatting sqref="L286">
    <cfRule type="containsText" dxfId="317" priority="253" operator="containsText" text="součet chybný">
      <formula>NOT(ISERROR(SEARCH(("součet chybný"),(L286))))</formula>
    </cfRule>
  </conditionalFormatting>
  <conditionalFormatting sqref="L286">
    <cfRule type="containsText" dxfId="316" priority="254" operator="containsText" text="součet ok">
      <formula>NOT(ISERROR(SEARCH(("součet ok"),(L286))))</formula>
    </cfRule>
  </conditionalFormatting>
  <conditionalFormatting sqref="L292">
    <cfRule type="containsText" dxfId="315" priority="255" operator="containsText" text="součet chybný">
      <formula>NOT(ISERROR(SEARCH(("součet chybný"),(L292))))</formula>
    </cfRule>
  </conditionalFormatting>
  <conditionalFormatting sqref="L292">
    <cfRule type="containsText" dxfId="314" priority="256" operator="containsText" text="součet ok">
      <formula>NOT(ISERROR(SEARCH(("součet ok"),(L292))))</formula>
    </cfRule>
  </conditionalFormatting>
  <conditionalFormatting sqref="L294:L295">
    <cfRule type="containsText" dxfId="313" priority="257" operator="containsText" text="součet chybný">
      <formula>NOT(ISERROR(SEARCH(("součet chybný"),(L294))))</formula>
    </cfRule>
  </conditionalFormatting>
  <conditionalFormatting sqref="L294:L295">
    <cfRule type="containsText" dxfId="312" priority="258" operator="containsText" text="součet ok">
      <formula>NOT(ISERROR(SEARCH(("součet ok"),(L294))))</formula>
    </cfRule>
  </conditionalFormatting>
  <conditionalFormatting sqref="L302">
    <cfRule type="containsText" dxfId="311" priority="262" operator="containsText" text="součet chybný">
      <formula>NOT(ISERROR(SEARCH(("součet chybný"),(L302))))</formula>
    </cfRule>
  </conditionalFormatting>
  <conditionalFormatting sqref="L302">
    <cfRule type="containsText" dxfId="310" priority="263" operator="containsText" text="součet ok">
      <formula>NOT(ISERROR(SEARCH(("součet ok"),(L302))))</formula>
    </cfRule>
  </conditionalFormatting>
  <conditionalFormatting sqref="N307:N308">
    <cfRule type="containsText" dxfId="309" priority="264" operator="containsText" text="součet chybný">
      <formula>NOT(ISERROR(SEARCH(("součet chybný"),(N307))))</formula>
    </cfRule>
  </conditionalFormatting>
  <conditionalFormatting sqref="L306:L308">
    <cfRule type="containsText" dxfId="308" priority="265" operator="containsText" text="součet chybný">
      <formula>NOT(ISERROR(SEARCH(("součet chybný"),(L306))))</formula>
    </cfRule>
  </conditionalFormatting>
  <conditionalFormatting sqref="L306:L308">
    <cfRule type="containsText" dxfId="307" priority="266" operator="containsText" text="součet ok">
      <formula>NOT(ISERROR(SEARCH(("součet ok"),(L306))))</formula>
    </cfRule>
  </conditionalFormatting>
  <conditionalFormatting sqref="L304:L305">
    <cfRule type="containsText" dxfId="306" priority="267" operator="containsText" text="součet chybný">
      <formula>NOT(ISERROR(SEARCH(("součet chybný"),(L304))))</formula>
    </cfRule>
  </conditionalFormatting>
  <conditionalFormatting sqref="L304:L305">
    <cfRule type="containsText" dxfId="305" priority="268" operator="containsText" text="součet ok">
      <formula>NOT(ISERROR(SEARCH(("součet ok"),(L304))))</formula>
    </cfRule>
  </conditionalFormatting>
  <conditionalFormatting sqref="L303">
    <cfRule type="containsText" dxfId="304" priority="269" operator="containsText" text="součet chybný">
      <formula>NOT(ISERROR(SEARCH(("součet chybný"),(L303))))</formula>
    </cfRule>
  </conditionalFormatting>
  <conditionalFormatting sqref="L303">
    <cfRule type="containsText" dxfId="303" priority="270" operator="containsText" text="součet ok">
      <formula>NOT(ISERROR(SEARCH(("součet ok"),(L303))))</formula>
    </cfRule>
  </conditionalFormatting>
  <conditionalFormatting sqref="L309">
    <cfRule type="containsText" dxfId="302" priority="271" operator="containsText" text="součet chybný">
      <formula>NOT(ISERROR(SEARCH(("součet chybný"),(L309))))</formula>
    </cfRule>
  </conditionalFormatting>
  <conditionalFormatting sqref="L309">
    <cfRule type="containsText" dxfId="301" priority="272" operator="containsText" text="součet ok">
      <formula>NOT(ISERROR(SEARCH(("součet ok"),(L309))))</formula>
    </cfRule>
  </conditionalFormatting>
  <conditionalFormatting sqref="L311:L312">
    <cfRule type="containsText" dxfId="300" priority="273" operator="containsText" text="součet chybný">
      <formula>NOT(ISERROR(SEARCH(("součet chybný"),(L311))))</formula>
    </cfRule>
  </conditionalFormatting>
  <conditionalFormatting sqref="L311:L312">
    <cfRule type="containsText" dxfId="299" priority="274" operator="containsText" text="součet ok">
      <formula>NOT(ISERROR(SEARCH(("součet ok"),(L311))))</formula>
    </cfRule>
  </conditionalFormatting>
  <conditionalFormatting sqref="L319">
    <cfRule type="containsText" dxfId="298" priority="278" operator="containsText" text="součet chybný">
      <formula>NOT(ISERROR(SEARCH(("součet chybný"),(L319))))</formula>
    </cfRule>
  </conditionalFormatting>
  <conditionalFormatting sqref="L319">
    <cfRule type="containsText" dxfId="297" priority="279" operator="containsText" text="součet ok">
      <formula>NOT(ISERROR(SEARCH(("součet ok"),(L319))))</formula>
    </cfRule>
  </conditionalFormatting>
  <conditionalFormatting sqref="N324:N325">
    <cfRule type="containsText" dxfId="296" priority="280" operator="containsText" text="součet chybný">
      <formula>NOT(ISERROR(SEARCH(("součet chybný"),(N324))))</formula>
    </cfRule>
  </conditionalFormatting>
  <conditionalFormatting sqref="L323:L325">
    <cfRule type="containsText" dxfId="295" priority="281" operator="containsText" text="součet chybný">
      <formula>NOT(ISERROR(SEARCH(("součet chybný"),(L323))))</formula>
    </cfRule>
  </conditionalFormatting>
  <conditionalFormatting sqref="L323:L325">
    <cfRule type="containsText" dxfId="294" priority="282" operator="containsText" text="součet ok">
      <formula>NOT(ISERROR(SEARCH(("součet ok"),(L323))))</formula>
    </cfRule>
  </conditionalFormatting>
  <conditionalFormatting sqref="L321:L322">
    <cfRule type="containsText" dxfId="293" priority="283" operator="containsText" text="součet chybný">
      <formula>NOT(ISERROR(SEARCH(("součet chybný"),(L321))))</formula>
    </cfRule>
  </conditionalFormatting>
  <conditionalFormatting sqref="L321:L322">
    <cfRule type="containsText" dxfId="292" priority="284" operator="containsText" text="součet ok">
      <formula>NOT(ISERROR(SEARCH(("součet ok"),(L321))))</formula>
    </cfRule>
  </conditionalFormatting>
  <conditionalFormatting sqref="L320">
    <cfRule type="containsText" dxfId="291" priority="285" operator="containsText" text="součet chybný">
      <formula>NOT(ISERROR(SEARCH(("součet chybný"),(L320))))</formula>
    </cfRule>
  </conditionalFormatting>
  <conditionalFormatting sqref="L320">
    <cfRule type="containsText" dxfId="290" priority="286" operator="containsText" text="součet ok">
      <formula>NOT(ISERROR(SEARCH(("součet ok"),(L320))))</formula>
    </cfRule>
  </conditionalFormatting>
  <conditionalFormatting sqref="L326">
    <cfRule type="containsText" dxfId="289" priority="287" operator="containsText" text="součet chybný">
      <formula>NOT(ISERROR(SEARCH(("součet chybný"),(L326))))</formula>
    </cfRule>
  </conditionalFormatting>
  <conditionalFormatting sqref="L326">
    <cfRule type="containsText" dxfId="288" priority="288" operator="containsText" text="součet ok">
      <formula>NOT(ISERROR(SEARCH(("součet ok"),(L326))))</formula>
    </cfRule>
  </conditionalFormatting>
  <conditionalFormatting sqref="L328:L329">
    <cfRule type="containsText" dxfId="287" priority="289" operator="containsText" text="součet chybný">
      <formula>NOT(ISERROR(SEARCH(("součet chybný"),(L328))))</formula>
    </cfRule>
  </conditionalFormatting>
  <conditionalFormatting sqref="L328:L329">
    <cfRule type="containsText" dxfId="286" priority="290" operator="containsText" text="součet ok">
      <formula>NOT(ISERROR(SEARCH(("součet ok"),(L328))))</formula>
    </cfRule>
  </conditionalFormatting>
  <conditionalFormatting sqref="L336">
    <cfRule type="containsText" dxfId="285" priority="294" operator="containsText" text="součet chybný">
      <formula>NOT(ISERROR(SEARCH(("součet chybný"),(L336))))</formula>
    </cfRule>
  </conditionalFormatting>
  <conditionalFormatting sqref="L336">
    <cfRule type="containsText" dxfId="284" priority="295" operator="containsText" text="součet ok">
      <formula>NOT(ISERROR(SEARCH(("součet ok"),(L336))))</formula>
    </cfRule>
  </conditionalFormatting>
  <conditionalFormatting sqref="N341:N342">
    <cfRule type="containsText" dxfId="283" priority="296" operator="containsText" text="součet chybný">
      <formula>NOT(ISERROR(SEARCH(("součet chybný"),(N341))))</formula>
    </cfRule>
  </conditionalFormatting>
  <conditionalFormatting sqref="L340:L342">
    <cfRule type="containsText" dxfId="282" priority="297" operator="containsText" text="součet chybný">
      <formula>NOT(ISERROR(SEARCH(("součet chybný"),(L340))))</formula>
    </cfRule>
  </conditionalFormatting>
  <conditionalFormatting sqref="L340:L342">
    <cfRule type="containsText" dxfId="281" priority="298" operator="containsText" text="součet ok">
      <formula>NOT(ISERROR(SEARCH(("součet ok"),(L340))))</formula>
    </cfRule>
  </conditionalFormatting>
  <conditionalFormatting sqref="L338:L339">
    <cfRule type="containsText" dxfId="280" priority="299" operator="containsText" text="součet chybný">
      <formula>NOT(ISERROR(SEARCH(("součet chybný"),(L338))))</formula>
    </cfRule>
  </conditionalFormatting>
  <conditionalFormatting sqref="L338:L339">
    <cfRule type="containsText" dxfId="279" priority="300" operator="containsText" text="součet ok">
      <formula>NOT(ISERROR(SEARCH(("součet ok"),(L338))))</formula>
    </cfRule>
  </conditionalFormatting>
  <conditionalFormatting sqref="L337">
    <cfRule type="containsText" dxfId="278" priority="301" operator="containsText" text="součet chybný">
      <formula>NOT(ISERROR(SEARCH(("součet chybný"),(L337))))</formula>
    </cfRule>
  </conditionalFormatting>
  <conditionalFormatting sqref="L337">
    <cfRule type="containsText" dxfId="277" priority="302" operator="containsText" text="součet ok">
      <formula>NOT(ISERROR(SEARCH(("součet ok"),(L337))))</formula>
    </cfRule>
  </conditionalFormatting>
  <conditionalFormatting sqref="L343">
    <cfRule type="containsText" dxfId="276" priority="303" operator="containsText" text="součet chybný">
      <formula>NOT(ISERROR(SEARCH(("součet chybný"),(L343))))</formula>
    </cfRule>
  </conditionalFormatting>
  <conditionalFormatting sqref="L343">
    <cfRule type="containsText" dxfId="275" priority="304" operator="containsText" text="součet ok">
      <formula>NOT(ISERROR(SEARCH(("součet ok"),(L343))))</formula>
    </cfRule>
  </conditionalFormatting>
  <conditionalFormatting sqref="L345:L346">
    <cfRule type="containsText" dxfId="274" priority="305" operator="containsText" text="součet chybný">
      <formula>NOT(ISERROR(SEARCH(("součet chybný"),(L345))))</formula>
    </cfRule>
  </conditionalFormatting>
  <conditionalFormatting sqref="L345:L346">
    <cfRule type="containsText" dxfId="273" priority="306" operator="containsText" text="součet ok">
      <formula>NOT(ISERROR(SEARCH(("součet ok"),(L345))))</formula>
    </cfRule>
  </conditionalFormatting>
  <conditionalFormatting sqref="L353">
    <cfRule type="containsText" dxfId="272" priority="310" operator="containsText" text="součet chybný">
      <formula>NOT(ISERROR(SEARCH(("součet chybný"),(L353))))</formula>
    </cfRule>
  </conditionalFormatting>
  <conditionalFormatting sqref="L353">
    <cfRule type="containsText" dxfId="271" priority="311" operator="containsText" text="součet ok">
      <formula>NOT(ISERROR(SEARCH(("součet ok"),(L353))))</formula>
    </cfRule>
  </conditionalFormatting>
  <conditionalFormatting sqref="N358:N359">
    <cfRule type="containsText" dxfId="270" priority="312" operator="containsText" text="součet chybný">
      <formula>NOT(ISERROR(SEARCH(("součet chybný"),(N358))))</formula>
    </cfRule>
  </conditionalFormatting>
  <conditionalFormatting sqref="L357:L359">
    <cfRule type="containsText" dxfId="269" priority="313" operator="containsText" text="součet chybný">
      <formula>NOT(ISERROR(SEARCH(("součet chybný"),(L357))))</formula>
    </cfRule>
  </conditionalFormatting>
  <conditionalFormatting sqref="L357:L359">
    <cfRule type="containsText" dxfId="268" priority="314" operator="containsText" text="součet ok">
      <formula>NOT(ISERROR(SEARCH(("součet ok"),(L357))))</formula>
    </cfRule>
  </conditionalFormatting>
  <conditionalFormatting sqref="L355:L356">
    <cfRule type="containsText" dxfId="267" priority="315" operator="containsText" text="součet chybný">
      <formula>NOT(ISERROR(SEARCH(("součet chybný"),(L355))))</formula>
    </cfRule>
  </conditionalFormatting>
  <conditionalFormatting sqref="L355:L356">
    <cfRule type="containsText" dxfId="266" priority="316" operator="containsText" text="součet ok">
      <formula>NOT(ISERROR(SEARCH(("součet ok"),(L355))))</formula>
    </cfRule>
  </conditionalFormatting>
  <conditionalFormatting sqref="L354">
    <cfRule type="containsText" dxfId="265" priority="317" operator="containsText" text="součet chybný">
      <formula>NOT(ISERROR(SEARCH(("součet chybný"),(L354))))</formula>
    </cfRule>
  </conditionalFormatting>
  <conditionalFormatting sqref="L354">
    <cfRule type="containsText" dxfId="264" priority="318" operator="containsText" text="součet ok">
      <formula>NOT(ISERROR(SEARCH(("součet ok"),(L354))))</formula>
    </cfRule>
  </conditionalFormatting>
  <conditionalFormatting sqref="L360">
    <cfRule type="containsText" dxfId="263" priority="319" operator="containsText" text="součet chybný">
      <formula>NOT(ISERROR(SEARCH(("součet chybný"),(L360))))</formula>
    </cfRule>
  </conditionalFormatting>
  <conditionalFormatting sqref="L360">
    <cfRule type="containsText" dxfId="262" priority="320" operator="containsText" text="součet ok">
      <formula>NOT(ISERROR(SEARCH(("součet ok"),(L360))))</formula>
    </cfRule>
  </conditionalFormatting>
  <conditionalFormatting sqref="L362:L363">
    <cfRule type="containsText" dxfId="261" priority="321" operator="containsText" text="součet chybný">
      <formula>NOT(ISERROR(SEARCH(("součet chybný"),(L362))))</formula>
    </cfRule>
  </conditionalFormatting>
  <conditionalFormatting sqref="L362:L363">
    <cfRule type="containsText" dxfId="260" priority="322" operator="containsText" text="součet ok">
      <formula>NOT(ISERROR(SEARCH(("součet ok"),(L362))))</formula>
    </cfRule>
  </conditionalFormatting>
  <conditionalFormatting sqref="L370">
    <cfRule type="containsText" dxfId="259" priority="326" operator="containsText" text="součet chybný">
      <formula>NOT(ISERROR(SEARCH(("součet chybný"),(L370))))</formula>
    </cfRule>
  </conditionalFormatting>
  <conditionalFormatting sqref="L370">
    <cfRule type="containsText" dxfId="258" priority="327" operator="containsText" text="součet ok">
      <formula>NOT(ISERROR(SEARCH(("součet ok"),(L370))))</formula>
    </cfRule>
  </conditionalFormatting>
  <conditionalFormatting sqref="N375:N376">
    <cfRule type="containsText" dxfId="257" priority="328" operator="containsText" text="součet chybný">
      <formula>NOT(ISERROR(SEARCH(("součet chybný"),(N375))))</formula>
    </cfRule>
  </conditionalFormatting>
  <conditionalFormatting sqref="L374:L376">
    <cfRule type="containsText" dxfId="256" priority="329" operator="containsText" text="součet chybný">
      <formula>NOT(ISERROR(SEARCH(("součet chybný"),(L374))))</formula>
    </cfRule>
  </conditionalFormatting>
  <conditionalFormatting sqref="L374:L376">
    <cfRule type="containsText" dxfId="255" priority="330" operator="containsText" text="součet ok">
      <formula>NOT(ISERROR(SEARCH(("součet ok"),(L374))))</formula>
    </cfRule>
  </conditionalFormatting>
  <conditionalFormatting sqref="L372:L373">
    <cfRule type="containsText" dxfId="254" priority="331" operator="containsText" text="součet chybný">
      <formula>NOT(ISERROR(SEARCH(("součet chybný"),(L372))))</formula>
    </cfRule>
  </conditionalFormatting>
  <conditionalFormatting sqref="L372:L373">
    <cfRule type="containsText" dxfId="253" priority="332" operator="containsText" text="součet ok">
      <formula>NOT(ISERROR(SEARCH(("součet ok"),(L372))))</formula>
    </cfRule>
  </conditionalFormatting>
  <conditionalFormatting sqref="L371">
    <cfRule type="containsText" dxfId="252" priority="333" operator="containsText" text="součet chybný">
      <formula>NOT(ISERROR(SEARCH(("součet chybný"),(L371))))</formula>
    </cfRule>
  </conditionalFormatting>
  <conditionalFormatting sqref="L371">
    <cfRule type="containsText" dxfId="251" priority="334" operator="containsText" text="součet ok">
      <formula>NOT(ISERROR(SEARCH(("součet ok"),(L371))))</formula>
    </cfRule>
  </conditionalFormatting>
  <conditionalFormatting sqref="L377">
    <cfRule type="containsText" dxfId="250" priority="335" operator="containsText" text="součet chybný">
      <formula>NOT(ISERROR(SEARCH(("součet chybný"),(L377))))</formula>
    </cfRule>
  </conditionalFormatting>
  <conditionalFormatting sqref="L377">
    <cfRule type="containsText" dxfId="249" priority="336" operator="containsText" text="součet ok">
      <formula>NOT(ISERROR(SEARCH(("součet ok"),(L377))))</formula>
    </cfRule>
  </conditionalFormatting>
  <conditionalFormatting sqref="L379:L380">
    <cfRule type="containsText" dxfId="248" priority="337" operator="containsText" text="součet chybný">
      <formula>NOT(ISERROR(SEARCH(("součet chybný"),(L379))))</formula>
    </cfRule>
  </conditionalFormatting>
  <conditionalFormatting sqref="L379:L380">
    <cfRule type="containsText" dxfId="247" priority="338" operator="containsText" text="součet ok">
      <formula>NOT(ISERROR(SEARCH(("součet ok"),(L379))))</formula>
    </cfRule>
  </conditionalFormatting>
  <conditionalFormatting sqref="L387">
    <cfRule type="containsText" dxfId="246" priority="342" operator="containsText" text="součet chybný">
      <formula>NOT(ISERROR(SEARCH(("součet chybný"),(L387))))</formula>
    </cfRule>
  </conditionalFormatting>
  <conditionalFormatting sqref="L387">
    <cfRule type="containsText" dxfId="245" priority="343" operator="containsText" text="součet ok">
      <formula>NOT(ISERROR(SEARCH(("součet ok"),(L387))))</formula>
    </cfRule>
  </conditionalFormatting>
  <conditionalFormatting sqref="N392:N393">
    <cfRule type="containsText" dxfId="244" priority="344" operator="containsText" text="součet chybný">
      <formula>NOT(ISERROR(SEARCH(("součet chybný"),(N392))))</formula>
    </cfRule>
  </conditionalFormatting>
  <conditionalFormatting sqref="L391:L393">
    <cfRule type="containsText" dxfId="243" priority="345" operator="containsText" text="součet chybný">
      <formula>NOT(ISERROR(SEARCH(("součet chybný"),(L391))))</formula>
    </cfRule>
  </conditionalFormatting>
  <conditionalFormatting sqref="L391:L393">
    <cfRule type="containsText" dxfId="242" priority="346" operator="containsText" text="součet ok">
      <formula>NOT(ISERROR(SEARCH(("součet ok"),(L391))))</formula>
    </cfRule>
  </conditionalFormatting>
  <conditionalFormatting sqref="L389:L390">
    <cfRule type="containsText" dxfId="241" priority="347" operator="containsText" text="součet chybný">
      <formula>NOT(ISERROR(SEARCH(("součet chybný"),(L389))))</formula>
    </cfRule>
  </conditionalFormatting>
  <conditionalFormatting sqref="L389:L390">
    <cfRule type="containsText" dxfId="240" priority="348" operator="containsText" text="součet ok">
      <formula>NOT(ISERROR(SEARCH(("součet ok"),(L389))))</formula>
    </cfRule>
  </conditionalFormatting>
  <conditionalFormatting sqref="L388">
    <cfRule type="containsText" dxfId="239" priority="349" operator="containsText" text="součet chybný">
      <formula>NOT(ISERROR(SEARCH(("součet chybný"),(L388))))</formula>
    </cfRule>
  </conditionalFormatting>
  <conditionalFormatting sqref="L388">
    <cfRule type="containsText" dxfId="238" priority="350" operator="containsText" text="součet ok">
      <formula>NOT(ISERROR(SEARCH(("součet ok"),(L388))))</formula>
    </cfRule>
  </conditionalFormatting>
  <conditionalFormatting sqref="L394">
    <cfRule type="containsText" dxfId="237" priority="351" operator="containsText" text="součet chybný">
      <formula>NOT(ISERROR(SEARCH(("součet chybný"),(L394))))</formula>
    </cfRule>
  </conditionalFormatting>
  <conditionalFormatting sqref="L394">
    <cfRule type="containsText" dxfId="236" priority="352" operator="containsText" text="součet ok">
      <formula>NOT(ISERROR(SEARCH(("součet ok"),(L394))))</formula>
    </cfRule>
  </conditionalFormatting>
  <conditionalFormatting sqref="L396:L397">
    <cfRule type="containsText" dxfId="235" priority="353" operator="containsText" text="součet chybný">
      <formula>NOT(ISERROR(SEARCH(("součet chybný"),(L396))))</formula>
    </cfRule>
  </conditionalFormatting>
  <conditionalFormatting sqref="L396:L397">
    <cfRule type="containsText" dxfId="234" priority="354" operator="containsText" text="součet ok">
      <formula>NOT(ISERROR(SEARCH(("součet ok"),(L396))))</formula>
    </cfRule>
  </conditionalFormatting>
  <conditionalFormatting sqref="L404">
    <cfRule type="containsText" dxfId="233" priority="358" operator="containsText" text="součet chybný">
      <formula>NOT(ISERROR(SEARCH(("součet chybný"),(L404))))</formula>
    </cfRule>
  </conditionalFormatting>
  <conditionalFormatting sqref="L404">
    <cfRule type="containsText" dxfId="232" priority="359" operator="containsText" text="součet ok">
      <formula>NOT(ISERROR(SEARCH(("součet ok"),(L404))))</formula>
    </cfRule>
  </conditionalFormatting>
  <conditionalFormatting sqref="N409:N410">
    <cfRule type="containsText" dxfId="231" priority="360" operator="containsText" text="součet chybný">
      <formula>NOT(ISERROR(SEARCH(("součet chybný"),(N409))))</formula>
    </cfRule>
  </conditionalFormatting>
  <conditionalFormatting sqref="L408:L410">
    <cfRule type="containsText" dxfId="230" priority="361" operator="containsText" text="součet chybný">
      <formula>NOT(ISERROR(SEARCH(("součet chybný"),(L408))))</formula>
    </cfRule>
  </conditionalFormatting>
  <conditionalFormatting sqref="L408:L410">
    <cfRule type="containsText" dxfId="229" priority="362" operator="containsText" text="součet ok">
      <formula>NOT(ISERROR(SEARCH(("součet ok"),(L408))))</formula>
    </cfRule>
  </conditionalFormatting>
  <conditionalFormatting sqref="L406:L407">
    <cfRule type="containsText" dxfId="228" priority="363" operator="containsText" text="součet chybný">
      <formula>NOT(ISERROR(SEARCH(("součet chybný"),(L406))))</formula>
    </cfRule>
  </conditionalFormatting>
  <conditionalFormatting sqref="L406:L407">
    <cfRule type="containsText" dxfId="227" priority="364" operator="containsText" text="součet ok">
      <formula>NOT(ISERROR(SEARCH(("součet ok"),(L406))))</formula>
    </cfRule>
  </conditionalFormatting>
  <conditionalFormatting sqref="L405">
    <cfRule type="containsText" dxfId="226" priority="365" operator="containsText" text="součet chybný">
      <formula>NOT(ISERROR(SEARCH(("součet chybný"),(L405))))</formula>
    </cfRule>
  </conditionalFormatting>
  <conditionalFormatting sqref="L405">
    <cfRule type="containsText" dxfId="225" priority="366" operator="containsText" text="součet ok">
      <formula>NOT(ISERROR(SEARCH(("součet ok"),(L405))))</formula>
    </cfRule>
  </conditionalFormatting>
  <conditionalFormatting sqref="L411">
    <cfRule type="containsText" dxfId="224" priority="367" operator="containsText" text="součet chybný">
      <formula>NOT(ISERROR(SEARCH(("součet chybný"),(L411))))</formula>
    </cfRule>
  </conditionalFormatting>
  <conditionalFormatting sqref="L411">
    <cfRule type="containsText" dxfId="223" priority="368" operator="containsText" text="součet ok">
      <formula>NOT(ISERROR(SEARCH(("součet ok"),(L411))))</formula>
    </cfRule>
  </conditionalFormatting>
  <conditionalFormatting sqref="L413:L414">
    <cfRule type="containsText" dxfId="222" priority="369" operator="containsText" text="součet chybný">
      <formula>NOT(ISERROR(SEARCH(("součet chybný"),(L413))))</formula>
    </cfRule>
  </conditionalFormatting>
  <conditionalFormatting sqref="L413:L414">
    <cfRule type="containsText" dxfId="221" priority="370" operator="containsText" text="součet ok">
      <formula>NOT(ISERROR(SEARCH(("součet ok"),(L413))))</formula>
    </cfRule>
  </conditionalFormatting>
  <conditionalFormatting sqref="L421">
    <cfRule type="containsText" dxfId="220" priority="374" operator="containsText" text="součet chybný">
      <formula>NOT(ISERROR(SEARCH(("součet chybný"),(L421))))</formula>
    </cfRule>
  </conditionalFormatting>
  <conditionalFormatting sqref="L421">
    <cfRule type="containsText" dxfId="219" priority="375" operator="containsText" text="součet ok">
      <formula>NOT(ISERROR(SEARCH(("součet ok"),(L421))))</formula>
    </cfRule>
  </conditionalFormatting>
  <conditionalFormatting sqref="N426:N427">
    <cfRule type="containsText" dxfId="218" priority="376" operator="containsText" text="součet chybný">
      <formula>NOT(ISERROR(SEARCH(("součet chybný"),(N426))))</formula>
    </cfRule>
  </conditionalFormatting>
  <conditionalFormatting sqref="L425:L427">
    <cfRule type="containsText" dxfId="217" priority="377" operator="containsText" text="součet chybný">
      <formula>NOT(ISERROR(SEARCH(("součet chybný"),(L425))))</formula>
    </cfRule>
  </conditionalFormatting>
  <conditionalFormatting sqref="L425:L427">
    <cfRule type="containsText" dxfId="216" priority="378" operator="containsText" text="součet ok">
      <formula>NOT(ISERROR(SEARCH(("součet ok"),(L425))))</formula>
    </cfRule>
  </conditionalFormatting>
  <conditionalFormatting sqref="L423:L424">
    <cfRule type="containsText" dxfId="215" priority="379" operator="containsText" text="součet chybný">
      <formula>NOT(ISERROR(SEARCH(("součet chybný"),(L423))))</formula>
    </cfRule>
  </conditionalFormatting>
  <conditionalFormatting sqref="L423:L424">
    <cfRule type="containsText" dxfId="214" priority="380" operator="containsText" text="součet ok">
      <formula>NOT(ISERROR(SEARCH(("součet ok"),(L423))))</formula>
    </cfRule>
  </conditionalFormatting>
  <conditionalFormatting sqref="L422">
    <cfRule type="containsText" dxfId="213" priority="381" operator="containsText" text="součet chybný">
      <formula>NOT(ISERROR(SEARCH(("součet chybný"),(L422))))</formula>
    </cfRule>
  </conditionalFormatting>
  <conditionalFormatting sqref="L422">
    <cfRule type="containsText" dxfId="212" priority="382" operator="containsText" text="součet ok">
      <formula>NOT(ISERROR(SEARCH(("součet ok"),(L422))))</formula>
    </cfRule>
  </conditionalFormatting>
  <conditionalFormatting sqref="L428">
    <cfRule type="containsText" dxfId="211" priority="383" operator="containsText" text="součet chybný">
      <formula>NOT(ISERROR(SEARCH(("součet chybný"),(L428))))</formula>
    </cfRule>
  </conditionalFormatting>
  <conditionalFormatting sqref="L428">
    <cfRule type="containsText" dxfId="210" priority="384" operator="containsText" text="součet ok">
      <formula>NOT(ISERROR(SEARCH(("součet ok"),(L428))))</formula>
    </cfRule>
  </conditionalFormatting>
  <conditionalFormatting sqref="L430:L431">
    <cfRule type="containsText" dxfId="209" priority="385" operator="containsText" text="součet chybný">
      <formula>NOT(ISERROR(SEARCH(("součet chybný"),(L430))))</formula>
    </cfRule>
  </conditionalFormatting>
  <conditionalFormatting sqref="L430:L431">
    <cfRule type="containsText" dxfId="208" priority="386" operator="containsText" text="součet ok">
      <formula>NOT(ISERROR(SEARCH(("součet ok"),(L430))))</formula>
    </cfRule>
  </conditionalFormatting>
  <conditionalFormatting sqref="L438">
    <cfRule type="containsText" dxfId="207" priority="390" operator="containsText" text="součet chybný">
      <formula>NOT(ISERROR(SEARCH(("součet chybný"),(L438))))</formula>
    </cfRule>
  </conditionalFormatting>
  <conditionalFormatting sqref="L438">
    <cfRule type="containsText" dxfId="206" priority="391" operator="containsText" text="součet ok">
      <formula>NOT(ISERROR(SEARCH(("součet ok"),(L438))))</formula>
    </cfRule>
  </conditionalFormatting>
  <conditionalFormatting sqref="N443:N444">
    <cfRule type="containsText" dxfId="205" priority="392" operator="containsText" text="součet chybný">
      <formula>NOT(ISERROR(SEARCH(("součet chybný"),(N443))))</formula>
    </cfRule>
  </conditionalFormatting>
  <conditionalFormatting sqref="L442:L444">
    <cfRule type="containsText" dxfId="204" priority="393" operator="containsText" text="součet chybný">
      <formula>NOT(ISERROR(SEARCH(("součet chybný"),(L442))))</formula>
    </cfRule>
  </conditionalFormatting>
  <conditionalFormatting sqref="L442:L444">
    <cfRule type="containsText" dxfId="203" priority="394" operator="containsText" text="součet ok">
      <formula>NOT(ISERROR(SEARCH(("součet ok"),(L442))))</formula>
    </cfRule>
  </conditionalFormatting>
  <conditionalFormatting sqref="L440:L441">
    <cfRule type="containsText" dxfId="202" priority="395" operator="containsText" text="součet chybný">
      <formula>NOT(ISERROR(SEARCH(("součet chybný"),(L440))))</formula>
    </cfRule>
  </conditionalFormatting>
  <conditionalFormatting sqref="L440:L441">
    <cfRule type="containsText" dxfId="201" priority="396" operator="containsText" text="součet ok">
      <formula>NOT(ISERROR(SEARCH(("součet ok"),(L440))))</formula>
    </cfRule>
  </conditionalFormatting>
  <conditionalFormatting sqref="L439">
    <cfRule type="containsText" dxfId="200" priority="397" operator="containsText" text="součet chybný">
      <formula>NOT(ISERROR(SEARCH(("součet chybný"),(L439))))</formula>
    </cfRule>
  </conditionalFormatting>
  <conditionalFormatting sqref="L439">
    <cfRule type="containsText" dxfId="199" priority="398" operator="containsText" text="součet ok">
      <formula>NOT(ISERROR(SEARCH(("součet ok"),(L439))))</formula>
    </cfRule>
  </conditionalFormatting>
  <conditionalFormatting sqref="L445">
    <cfRule type="containsText" dxfId="198" priority="399" operator="containsText" text="součet chybný">
      <formula>NOT(ISERROR(SEARCH(("součet chybný"),(L445))))</formula>
    </cfRule>
  </conditionalFormatting>
  <conditionalFormatting sqref="L445">
    <cfRule type="containsText" dxfId="197" priority="400" operator="containsText" text="součet ok">
      <formula>NOT(ISERROR(SEARCH(("součet ok"),(L445))))</formula>
    </cfRule>
  </conditionalFormatting>
  <conditionalFormatting sqref="L447:L448">
    <cfRule type="containsText" dxfId="196" priority="401" operator="containsText" text="součet chybný">
      <formula>NOT(ISERROR(SEARCH(("součet chybný"),(L447))))</formula>
    </cfRule>
  </conditionalFormatting>
  <conditionalFormatting sqref="L447:L448">
    <cfRule type="containsText" dxfId="195" priority="402" operator="containsText" text="součet ok">
      <formula>NOT(ISERROR(SEARCH(("součet ok"),(L447))))</formula>
    </cfRule>
  </conditionalFormatting>
  <conditionalFormatting sqref="L455">
    <cfRule type="containsText" dxfId="194" priority="406" operator="containsText" text="součet chybný">
      <formula>NOT(ISERROR(SEARCH(("součet chybný"),(L455))))</formula>
    </cfRule>
  </conditionalFormatting>
  <conditionalFormatting sqref="L455">
    <cfRule type="containsText" dxfId="193" priority="407" operator="containsText" text="součet ok">
      <formula>NOT(ISERROR(SEARCH(("součet ok"),(L455))))</formula>
    </cfRule>
  </conditionalFormatting>
  <conditionalFormatting sqref="N460:N461">
    <cfRule type="containsText" dxfId="192" priority="408" operator="containsText" text="součet chybný">
      <formula>NOT(ISERROR(SEARCH(("součet chybný"),(N460))))</formula>
    </cfRule>
  </conditionalFormatting>
  <conditionalFormatting sqref="L459:L461">
    <cfRule type="containsText" dxfId="191" priority="409" operator="containsText" text="součet chybný">
      <formula>NOT(ISERROR(SEARCH(("součet chybný"),(L459))))</formula>
    </cfRule>
  </conditionalFormatting>
  <conditionalFormatting sqref="L459:L461">
    <cfRule type="containsText" dxfId="190" priority="410" operator="containsText" text="součet ok">
      <formula>NOT(ISERROR(SEARCH(("součet ok"),(L459))))</formula>
    </cfRule>
  </conditionalFormatting>
  <conditionalFormatting sqref="L457:L458">
    <cfRule type="containsText" dxfId="189" priority="411" operator="containsText" text="součet chybný">
      <formula>NOT(ISERROR(SEARCH(("součet chybný"),(L457))))</formula>
    </cfRule>
  </conditionalFormatting>
  <conditionalFormatting sqref="L457:L458">
    <cfRule type="containsText" dxfId="188" priority="412" operator="containsText" text="součet ok">
      <formula>NOT(ISERROR(SEARCH(("součet ok"),(L457))))</formula>
    </cfRule>
  </conditionalFormatting>
  <conditionalFormatting sqref="L456">
    <cfRule type="containsText" dxfId="187" priority="413" operator="containsText" text="součet chybný">
      <formula>NOT(ISERROR(SEARCH(("součet chybný"),(L456))))</formula>
    </cfRule>
  </conditionalFormatting>
  <conditionalFormatting sqref="L456">
    <cfRule type="containsText" dxfId="186" priority="414" operator="containsText" text="součet ok">
      <formula>NOT(ISERROR(SEARCH(("součet ok"),(L456))))</formula>
    </cfRule>
  </conditionalFormatting>
  <conditionalFormatting sqref="L462">
    <cfRule type="containsText" dxfId="185" priority="415" operator="containsText" text="součet chybný">
      <formula>NOT(ISERROR(SEARCH(("součet chybný"),(L462))))</formula>
    </cfRule>
  </conditionalFormatting>
  <conditionalFormatting sqref="L462">
    <cfRule type="containsText" dxfId="184" priority="416" operator="containsText" text="součet ok">
      <formula>NOT(ISERROR(SEARCH(("součet ok"),(L462))))</formula>
    </cfRule>
  </conditionalFormatting>
  <conditionalFormatting sqref="L464:L465">
    <cfRule type="containsText" dxfId="183" priority="417" operator="containsText" text="součet chybný">
      <formula>NOT(ISERROR(SEARCH(("součet chybný"),(L464))))</formula>
    </cfRule>
  </conditionalFormatting>
  <conditionalFormatting sqref="L464:L465">
    <cfRule type="containsText" dxfId="182" priority="418" operator="containsText" text="součet ok">
      <formula>NOT(ISERROR(SEARCH(("součet ok"),(L464))))</formula>
    </cfRule>
  </conditionalFormatting>
  <conditionalFormatting sqref="L472">
    <cfRule type="containsText" dxfId="181" priority="422" operator="containsText" text="součet chybný">
      <formula>NOT(ISERROR(SEARCH(("součet chybný"),(L472))))</formula>
    </cfRule>
  </conditionalFormatting>
  <conditionalFormatting sqref="L472">
    <cfRule type="containsText" dxfId="180" priority="423" operator="containsText" text="součet ok">
      <formula>NOT(ISERROR(SEARCH(("součet ok"),(L472))))</formula>
    </cfRule>
  </conditionalFormatting>
  <conditionalFormatting sqref="N477:N478">
    <cfRule type="containsText" dxfId="179" priority="424" operator="containsText" text="součet chybný">
      <formula>NOT(ISERROR(SEARCH(("součet chybný"),(N477))))</formula>
    </cfRule>
  </conditionalFormatting>
  <conditionalFormatting sqref="L476:L478">
    <cfRule type="containsText" dxfId="178" priority="425" operator="containsText" text="součet chybný">
      <formula>NOT(ISERROR(SEARCH(("součet chybný"),(L476))))</formula>
    </cfRule>
  </conditionalFormatting>
  <conditionalFormatting sqref="L476:L478">
    <cfRule type="containsText" dxfId="177" priority="426" operator="containsText" text="součet ok">
      <formula>NOT(ISERROR(SEARCH(("součet ok"),(L476))))</formula>
    </cfRule>
  </conditionalFormatting>
  <conditionalFormatting sqref="L474:L475">
    <cfRule type="containsText" dxfId="176" priority="427" operator="containsText" text="součet chybný">
      <formula>NOT(ISERROR(SEARCH(("součet chybný"),(L474))))</formula>
    </cfRule>
  </conditionalFormatting>
  <conditionalFormatting sqref="L474:L475">
    <cfRule type="containsText" dxfId="175" priority="428" operator="containsText" text="součet ok">
      <formula>NOT(ISERROR(SEARCH(("součet ok"),(L474))))</formula>
    </cfRule>
  </conditionalFormatting>
  <conditionalFormatting sqref="L473">
    <cfRule type="containsText" dxfId="174" priority="429" operator="containsText" text="součet chybný">
      <formula>NOT(ISERROR(SEARCH(("součet chybný"),(L473))))</formula>
    </cfRule>
  </conditionalFormatting>
  <conditionalFormatting sqref="L473">
    <cfRule type="containsText" dxfId="173" priority="430" operator="containsText" text="součet ok">
      <formula>NOT(ISERROR(SEARCH(("součet ok"),(L473))))</formula>
    </cfRule>
  </conditionalFormatting>
  <conditionalFormatting sqref="L479">
    <cfRule type="containsText" dxfId="172" priority="431" operator="containsText" text="součet chybný">
      <formula>NOT(ISERROR(SEARCH(("součet chybný"),(L479))))</formula>
    </cfRule>
  </conditionalFormatting>
  <conditionalFormatting sqref="L479">
    <cfRule type="containsText" dxfId="171" priority="432" operator="containsText" text="součet ok">
      <formula>NOT(ISERROR(SEARCH(("součet ok"),(L479))))</formula>
    </cfRule>
  </conditionalFormatting>
  <conditionalFormatting sqref="L481:L482">
    <cfRule type="containsText" dxfId="170" priority="433" operator="containsText" text="součet chybný">
      <formula>NOT(ISERROR(SEARCH(("součet chybný"),(L481))))</formula>
    </cfRule>
  </conditionalFormatting>
  <conditionalFormatting sqref="L481:L482">
    <cfRule type="containsText" dxfId="169" priority="434" operator="containsText" text="součet ok">
      <formula>NOT(ISERROR(SEARCH(("součet ok"),(L481))))</formula>
    </cfRule>
  </conditionalFormatting>
  <conditionalFormatting sqref="L489">
    <cfRule type="containsText" dxfId="168" priority="438" operator="containsText" text="součet chybný">
      <formula>NOT(ISERROR(SEARCH(("součet chybný"),(L489))))</formula>
    </cfRule>
  </conditionalFormatting>
  <conditionalFormatting sqref="L489">
    <cfRule type="containsText" dxfId="167" priority="439" operator="containsText" text="součet ok">
      <formula>NOT(ISERROR(SEARCH(("součet ok"),(L489))))</formula>
    </cfRule>
  </conditionalFormatting>
  <conditionalFormatting sqref="N494:N495">
    <cfRule type="containsText" dxfId="166" priority="440" operator="containsText" text="součet chybný">
      <formula>NOT(ISERROR(SEARCH(("součet chybný"),(N494))))</formula>
    </cfRule>
  </conditionalFormatting>
  <conditionalFormatting sqref="L493:L495">
    <cfRule type="containsText" dxfId="165" priority="441" operator="containsText" text="součet chybný">
      <formula>NOT(ISERROR(SEARCH(("součet chybný"),(L493))))</formula>
    </cfRule>
  </conditionalFormatting>
  <conditionalFormatting sqref="L493:L495">
    <cfRule type="containsText" dxfId="164" priority="442" operator="containsText" text="součet ok">
      <formula>NOT(ISERROR(SEARCH(("součet ok"),(L493))))</formula>
    </cfRule>
  </conditionalFormatting>
  <conditionalFormatting sqref="L491:L492">
    <cfRule type="containsText" dxfId="163" priority="443" operator="containsText" text="součet chybný">
      <formula>NOT(ISERROR(SEARCH(("součet chybný"),(L491))))</formula>
    </cfRule>
  </conditionalFormatting>
  <conditionalFormatting sqref="L491:L492">
    <cfRule type="containsText" dxfId="162" priority="444" operator="containsText" text="součet ok">
      <formula>NOT(ISERROR(SEARCH(("součet ok"),(L491))))</formula>
    </cfRule>
  </conditionalFormatting>
  <conditionalFormatting sqref="L490">
    <cfRule type="containsText" dxfId="161" priority="445" operator="containsText" text="součet chybný">
      <formula>NOT(ISERROR(SEARCH(("součet chybný"),(L490))))</formula>
    </cfRule>
  </conditionalFormatting>
  <conditionalFormatting sqref="L490">
    <cfRule type="containsText" dxfId="160" priority="446" operator="containsText" text="součet ok">
      <formula>NOT(ISERROR(SEARCH(("součet ok"),(L490))))</formula>
    </cfRule>
  </conditionalFormatting>
  <conditionalFormatting sqref="L496">
    <cfRule type="containsText" dxfId="159" priority="447" operator="containsText" text="součet chybný">
      <formula>NOT(ISERROR(SEARCH(("součet chybný"),(L496))))</formula>
    </cfRule>
  </conditionalFormatting>
  <conditionalFormatting sqref="L496">
    <cfRule type="containsText" dxfId="158" priority="448" operator="containsText" text="součet ok">
      <formula>NOT(ISERROR(SEARCH(("součet ok"),(L496))))</formula>
    </cfRule>
  </conditionalFormatting>
  <conditionalFormatting sqref="L498:L499">
    <cfRule type="containsText" dxfId="157" priority="449" operator="containsText" text="součet chybný">
      <formula>NOT(ISERROR(SEARCH(("součet chybný"),(L498))))</formula>
    </cfRule>
  </conditionalFormatting>
  <conditionalFormatting sqref="L498:L499">
    <cfRule type="containsText" dxfId="156" priority="450" operator="containsText" text="součet ok">
      <formula>NOT(ISERROR(SEARCH(("součet ok"),(L498))))</formula>
    </cfRule>
  </conditionalFormatting>
  <conditionalFormatting sqref="L506">
    <cfRule type="containsText" dxfId="155" priority="454" operator="containsText" text="součet chybný">
      <formula>NOT(ISERROR(SEARCH(("součet chybný"),(L506))))</formula>
    </cfRule>
  </conditionalFormatting>
  <conditionalFormatting sqref="L506">
    <cfRule type="containsText" dxfId="154" priority="455" operator="containsText" text="součet ok">
      <formula>NOT(ISERROR(SEARCH(("součet ok"),(L506))))</formula>
    </cfRule>
  </conditionalFormatting>
  <conditionalFormatting sqref="N511:N512">
    <cfRule type="containsText" dxfId="153" priority="456" operator="containsText" text="součet chybný">
      <formula>NOT(ISERROR(SEARCH(("součet chybný"),(N511))))</formula>
    </cfRule>
  </conditionalFormatting>
  <conditionalFormatting sqref="L510:L512">
    <cfRule type="containsText" dxfId="152" priority="457" operator="containsText" text="součet chybný">
      <formula>NOT(ISERROR(SEARCH(("součet chybný"),(L510))))</formula>
    </cfRule>
  </conditionalFormatting>
  <conditionalFormatting sqref="L510:L512">
    <cfRule type="containsText" dxfId="151" priority="458" operator="containsText" text="součet ok">
      <formula>NOT(ISERROR(SEARCH(("součet ok"),(L510))))</formula>
    </cfRule>
  </conditionalFormatting>
  <conditionalFormatting sqref="L508:L509">
    <cfRule type="containsText" dxfId="150" priority="459" operator="containsText" text="součet chybný">
      <formula>NOT(ISERROR(SEARCH(("součet chybný"),(L508))))</formula>
    </cfRule>
  </conditionalFormatting>
  <conditionalFormatting sqref="L508:L509">
    <cfRule type="containsText" dxfId="149" priority="460" operator="containsText" text="součet ok">
      <formula>NOT(ISERROR(SEARCH(("součet ok"),(L508))))</formula>
    </cfRule>
  </conditionalFormatting>
  <conditionalFormatting sqref="L507">
    <cfRule type="containsText" dxfId="148" priority="461" operator="containsText" text="součet chybný">
      <formula>NOT(ISERROR(SEARCH(("součet chybný"),(L507))))</formula>
    </cfRule>
  </conditionalFormatting>
  <conditionalFormatting sqref="L507">
    <cfRule type="containsText" dxfId="147" priority="462" operator="containsText" text="součet ok">
      <formula>NOT(ISERROR(SEARCH(("součet ok"),(L507))))</formula>
    </cfRule>
  </conditionalFormatting>
  <conditionalFormatting sqref="L513">
    <cfRule type="containsText" dxfId="146" priority="463" operator="containsText" text="součet chybný">
      <formula>NOT(ISERROR(SEARCH(("součet chybný"),(L513))))</formula>
    </cfRule>
  </conditionalFormatting>
  <conditionalFormatting sqref="L513">
    <cfRule type="containsText" dxfId="145" priority="464" operator="containsText" text="součet ok">
      <formula>NOT(ISERROR(SEARCH(("součet ok"),(L513))))</formula>
    </cfRule>
  </conditionalFormatting>
  <conditionalFormatting sqref="L515:L516">
    <cfRule type="containsText" dxfId="144" priority="465" operator="containsText" text="součet chybný">
      <formula>NOT(ISERROR(SEARCH(("součet chybný"),(L515))))</formula>
    </cfRule>
  </conditionalFormatting>
  <conditionalFormatting sqref="L515:L516">
    <cfRule type="containsText" dxfId="143" priority="466" operator="containsText" text="součet ok">
      <formula>NOT(ISERROR(SEARCH(("součet ok"),(L515))))</formula>
    </cfRule>
  </conditionalFormatting>
  <conditionalFormatting sqref="L523">
    <cfRule type="containsText" dxfId="142" priority="470" operator="containsText" text="součet chybný">
      <formula>NOT(ISERROR(SEARCH(("součet chybný"),(L523))))</formula>
    </cfRule>
  </conditionalFormatting>
  <conditionalFormatting sqref="L523">
    <cfRule type="containsText" dxfId="141" priority="471" operator="containsText" text="součet ok">
      <formula>NOT(ISERROR(SEARCH(("součet ok"),(L523))))</formula>
    </cfRule>
  </conditionalFormatting>
  <conditionalFormatting sqref="N528:N529">
    <cfRule type="containsText" dxfId="140" priority="472" operator="containsText" text="součet chybný">
      <formula>NOT(ISERROR(SEARCH(("součet chybný"),(N528))))</formula>
    </cfRule>
  </conditionalFormatting>
  <conditionalFormatting sqref="L527:L529">
    <cfRule type="containsText" dxfId="139" priority="473" operator="containsText" text="součet chybný">
      <formula>NOT(ISERROR(SEARCH(("součet chybný"),(L527))))</formula>
    </cfRule>
  </conditionalFormatting>
  <conditionalFormatting sqref="L527:L529">
    <cfRule type="containsText" dxfId="138" priority="474" operator="containsText" text="součet ok">
      <formula>NOT(ISERROR(SEARCH(("součet ok"),(L527))))</formula>
    </cfRule>
  </conditionalFormatting>
  <conditionalFormatting sqref="L525:L526">
    <cfRule type="containsText" dxfId="137" priority="475" operator="containsText" text="součet chybný">
      <formula>NOT(ISERROR(SEARCH(("součet chybný"),(L525))))</formula>
    </cfRule>
  </conditionalFormatting>
  <conditionalFormatting sqref="L525:L526">
    <cfRule type="containsText" dxfId="136" priority="476" operator="containsText" text="součet ok">
      <formula>NOT(ISERROR(SEARCH(("součet ok"),(L525))))</formula>
    </cfRule>
  </conditionalFormatting>
  <conditionalFormatting sqref="L524">
    <cfRule type="containsText" dxfId="135" priority="477" operator="containsText" text="součet chybný">
      <formula>NOT(ISERROR(SEARCH(("součet chybný"),(L524))))</formula>
    </cfRule>
  </conditionalFormatting>
  <conditionalFormatting sqref="L524">
    <cfRule type="containsText" dxfId="134" priority="478" operator="containsText" text="součet ok">
      <formula>NOT(ISERROR(SEARCH(("součet ok"),(L524))))</formula>
    </cfRule>
  </conditionalFormatting>
  <conditionalFormatting sqref="L530">
    <cfRule type="containsText" dxfId="133" priority="479" operator="containsText" text="součet chybný">
      <formula>NOT(ISERROR(SEARCH(("součet chybný"),(L530))))</formula>
    </cfRule>
  </conditionalFormatting>
  <conditionalFormatting sqref="L530">
    <cfRule type="containsText" dxfId="132" priority="480" operator="containsText" text="součet ok">
      <formula>NOT(ISERROR(SEARCH(("součet ok"),(L530))))</formula>
    </cfRule>
  </conditionalFormatting>
  <conditionalFormatting sqref="L532:L533">
    <cfRule type="containsText" dxfId="131" priority="481" operator="containsText" text="součet chybný">
      <formula>NOT(ISERROR(SEARCH(("součet chybný"),(L532))))</formula>
    </cfRule>
  </conditionalFormatting>
  <conditionalFormatting sqref="L532:L533">
    <cfRule type="containsText" dxfId="130" priority="482" operator="containsText" text="součet ok">
      <formula>NOT(ISERROR(SEARCH(("součet ok"),(L532))))</formula>
    </cfRule>
  </conditionalFormatting>
  <conditionalFormatting sqref="L540">
    <cfRule type="containsText" dxfId="129" priority="486" operator="containsText" text="součet chybný">
      <formula>NOT(ISERROR(SEARCH(("součet chybný"),(L540))))</formula>
    </cfRule>
  </conditionalFormatting>
  <conditionalFormatting sqref="L540">
    <cfRule type="containsText" dxfId="128" priority="487" operator="containsText" text="součet ok">
      <formula>NOT(ISERROR(SEARCH(("součet ok"),(L540))))</formula>
    </cfRule>
  </conditionalFormatting>
  <conditionalFormatting sqref="N545:N546">
    <cfRule type="containsText" dxfId="127" priority="488" operator="containsText" text="součet chybný">
      <formula>NOT(ISERROR(SEARCH(("součet chybný"),(N545))))</formula>
    </cfRule>
  </conditionalFormatting>
  <conditionalFormatting sqref="L544:L546">
    <cfRule type="containsText" dxfId="126" priority="489" operator="containsText" text="součet chybný">
      <formula>NOT(ISERROR(SEARCH(("součet chybný"),(L544))))</formula>
    </cfRule>
  </conditionalFormatting>
  <conditionalFormatting sqref="L544:L546">
    <cfRule type="containsText" dxfId="125" priority="490" operator="containsText" text="součet ok">
      <formula>NOT(ISERROR(SEARCH(("součet ok"),(L544))))</formula>
    </cfRule>
  </conditionalFormatting>
  <conditionalFormatting sqref="L542:L543">
    <cfRule type="containsText" dxfId="124" priority="491" operator="containsText" text="součet chybný">
      <formula>NOT(ISERROR(SEARCH(("součet chybný"),(L542))))</formula>
    </cfRule>
  </conditionalFormatting>
  <conditionalFormatting sqref="L542:L543">
    <cfRule type="containsText" dxfId="123" priority="492" operator="containsText" text="součet ok">
      <formula>NOT(ISERROR(SEARCH(("součet ok"),(L542))))</formula>
    </cfRule>
  </conditionalFormatting>
  <conditionalFormatting sqref="L541">
    <cfRule type="containsText" dxfId="122" priority="493" operator="containsText" text="součet chybný">
      <formula>NOT(ISERROR(SEARCH(("součet chybný"),(L541))))</formula>
    </cfRule>
  </conditionalFormatting>
  <conditionalFormatting sqref="L541">
    <cfRule type="containsText" dxfId="121" priority="494" operator="containsText" text="součet ok">
      <formula>NOT(ISERROR(SEARCH(("součet ok"),(L541))))</formula>
    </cfRule>
  </conditionalFormatting>
  <conditionalFormatting sqref="L547">
    <cfRule type="containsText" dxfId="120" priority="495" operator="containsText" text="součet chybný">
      <formula>NOT(ISERROR(SEARCH(("součet chybný"),(L547))))</formula>
    </cfRule>
  </conditionalFormatting>
  <conditionalFormatting sqref="L547">
    <cfRule type="containsText" dxfId="119" priority="496" operator="containsText" text="součet ok">
      <formula>NOT(ISERROR(SEARCH(("součet ok"),(L547))))</formula>
    </cfRule>
  </conditionalFormatting>
  <conditionalFormatting sqref="L549:L550">
    <cfRule type="containsText" dxfId="118" priority="497" operator="containsText" text="součet chybný">
      <formula>NOT(ISERROR(SEARCH(("součet chybný"),(L549))))</formula>
    </cfRule>
  </conditionalFormatting>
  <conditionalFormatting sqref="L549:L550">
    <cfRule type="containsText" dxfId="117" priority="498" operator="containsText" text="součet ok">
      <formula>NOT(ISERROR(SEARCH(("součet ok"),(L549))))</formula>
    </cfRule>
  </conditionalFormatting>
  <conditionalFormatting sqref="L557">
    <cfRule type="containsText" dxfId="116" priority="502" operator="containsText" text="součet chybný">
      <formula>NOT(ISERROR(SEARCH(("součet chybný"),(L557))))</formula>
    </cfRule>
  </conditionalFormatting>
  <conditionalFormatting sqref="L557">
    <cfRule type="containsText" dxfId="115" priority="503" operator="containsText" text="součet ok">
      <formula>NOT(ISERROR(SEARCH(("součet ok"),(L557))))</formula>
    </cfRule>
  </conditionalFormatting>
  <conditionalFormatting sqref="N562:N563">
    <cfRule type="containsText" dxfId="114" priority="504" operator="containsText" text="součet chybný">
      <formula>NOT(ISERROR(SEARCH(("součet chybný"),(N562))))</formula>
    </cfRule>
  </conditionalFormatting>
  <conditionalFormatting sqref="L561:L563">
    <cfRule type="containsText" dxfId="113" priority="505" operator="containsText" text="součet chybný">
      <formula>NOT(ISERROR(SEARCH(("součet chybný"),(L561))))</formula>
    </cfRule>
  </conditionalFormatting>
  <conditionalFormatting sqref="L561:L563">
    <cfRule type="containsText" dxfId="112" priority="506" operator="containsText" text="součet ok">
      <formula>NOT(ISERROR(SEARCH(("součet ok"),(L561))))</formula>
    </cfRule>
  </conditionalFormatting>
  <conditionalFormatting sqref="L559:L560">
    <cfRule type="containsText" dxfId="111" priority="507" operator="containsText" text="součet chybný">
      <formula>NOT(ISERROR(SEARCH(("součet chybný"),(L559))))</formula>
    </cfRule>
  </conditionalFormatting>
  <conditionalFormatting sqref="L559:L560">
    <cfRule type="containsText" dxfId="110" priority="508" operator="containsText" text="součet ok">
      <formula>NOT(ISERROR(SEARCH(("součet ok"),(L559))))</formula>
    </cfRule>
  </conditionalFormatting>
  <conditionalFormatting sqref="L558">
    <cfRule type="containsText" dxfId="109" priority="509" operator="containsText" text="součet chybný">
      <formula>NOT(ISERROR(SEARCH(("součet chybný"),(L558))))</formula>
    </cfRule>
  </conditionalFormatting>
  <conditionalFormatting sqref="L558">
    <cfRule type="containsText" dxfId="108" priority="510" operator="containsText" text="součet ok">
      <formula>NOT(ISERROR(SEARCH(("součet ok"),(L558))))</formula>
    </cfRule>
  </conditionalFormatting>
  <conditionalFormatting sqref="L564">
    <cfRule type="containsText" dxfId="107" priority="511" operator="containsText" text="součet chybný">
      <formula>NOT(ISERROR(SEARCH(("součet chybný"),(L564))))</formula>
    </cfRule>
  </conditionalFormatting>
  <conditionalFormatting sqref="L564">
    <cfRule type="containsText" dxfId="106" priority="512" operator="containsText" text="součet ok">
      <formula>NOT(ISERROR(SEARCH(("součet ok"),(L564))))</formula>
    </cfRule>
  </conditionalFormatting>
  <conditionalFormatting sqref="L566:L567">
    <cfRule type="containsText" dxfId="105" priority="513" operator="containsText" text="součet chybný">
      <formula>NOT(ISERROR(SEARCH(("součet chybný"),(L566))))</formula>
    </cfRule>
  </conditionalFormatting>
  <conditionalFormatting sqref="L566:L567">
    <cfRule type="containsText" dxfId="104" priority="514" operator="containsText" text="součet ok">
      <formula>NOT(ISERROR(SEARCH(("součet ok"),(L566))))</formula>
    </cfRule>
  </conditionalFormatting>
  <conditionalFormatting sqref="L574">
    <cfRule type="containsText" dxfId="103" priority="518" operator="containsText" text="součet chybný">
      <formula>NOT(ISERROR(SEARCH(("součet chybný"),(L574))))</formula>
    </cfRule>
  </conditionalFormatting>
  <conditionalFormatting sqref="L574">
    <cfRule type="containsText" dxfId="102" priority="519" operator="containsText" text="součet ok">
      <formula>NOT(ISERROR(SEARCH(("součet ok"),(L574))))</formula>
    </cfRule>
  </conditionalFormatting>
  <conditionalFormatting sqref="N579:N580">
    <cfRule type="containsText" dxfId="101" priority="520" operator="containsText" text="součet chybný">
      <formula>NOT(ISERROR(SEARCH(("součet chybný"),(N579))))</formula>
    </cfRule>
  </conditionalFormatting>
  <conditionalFormatting sqref="L578:L580">
    <cfRule type="containsText" dxfId="100" priority="521" operator="containsText" text="součet chybný">
      <formula>NOT(ISERROR(SEARCH(("součet chybný"),(L578))))</formula>
    </cfRule>
  </conditionalFormatting>
  <conditionalFormatting sqref="L578:L580">
    <cfRule type="containsText" dxfId="99" priority="522" operator="containsText" text="součet ok">
      <formula>NOT(ISERROR(SEARCH(("součet ok"),(L578))))</formula>
    </cfRule>
  </conditionalFormatting>
  <conditionalFormatting sqref="L576:L577">
    <cfRule type="containsText" dxfId="98" priority="523" operator="containsText" text="součet chybný">
      <formula>NOT(ISERROR(SEARCH(("součet chybný"),(L576))))</formula>
    </cfRule>
  </conditionalFormatting>
  <conditionalFormatting sqref="L576:L577">
    <cfRule type="containsText" dxfId="97" priority="524" operator="containsText" text="součet ok">
      <formula>NOT(ISERROR(SEARCH(("součet ok"),(L576))))</formula>
    </cfRule>
  </conditionalFormatting>
  <conditionalFormatting sqref="L575">
    <cfRule type="containsText" dxfId="96" priority="525" operator="containsText" text="součet chybný">
      <formula>NOT(ISERROR(SEARCH(("součet chybný"),(L575))))</formula>
    </cfRule>
  </conditionalFormatting>
  <conditionalFormatting sqref="L575">
    <cfRule type="containsText" dxfId="95" priority="526" operator="containsText" text="součet ok">
      <formula>NOT(ISERROR(SEARCH(("součet ok"),(L575))))</formula>
    </cfRule>
  </conditionalFormatting>
  <conditionalFormatting sqref="L581">
    <cfRule type="containsText" dxfId="94" priority="527" operator="containsText" text="součet chybný">
      <formula>NOT(ISERROR(SEARCH(("součet chybný"),(L581))))</formula>
    </cfRule>
  </conditionalFormatting>
  <conditionalFormatting sqref="L581">
    <cfRule type="containsText" dxfId="93" priority="528" operator="containsText" text="součet ok">
      <formula>NOT(ISERROR(SEARCH(("součet ok"),(L581))))</formula>
    </cfRule>
  </conditionalFormatting>
  <conditionalFormatting sqref="L583:L584">
    <cfRule type="containsText" dxfId="92" priority="529" operator="containsText" text="součet chybný">
      <formula>NOT(ISERROR(SEARCH(("součet chybný"),(L583))))</formula>
    </cfRule>
  </conditionalFormatting>
  <conditionalFormatting sqref="L583:L584">
    <cfRule type="containsText" dxfId="91" priority="530" operator="containsText" text="součet ok">
      <formula>NOT(ISERROR(SEARCH(("součet ok"),(L583))))</formula>
    </cfRule>
  </conditionalFormatting>
  <conditionalFormatting sqref="L591">
    <cfRule type="containsText" dxfId="90" priority="534" operator="containsText" text="součet chybný">
      <formula>NOT(ISERROR(SEARCH(("součet chybný"),(L591))))</formula>
    </cfRule>
  </conditionalFormatting>
  <conditionalFormatting sqref="L591">
    <cfRule type="containsText" dxfId="89" priority="535" operator="containsText" text="součet ok">
      <formula>NOT(ISERROR(SEARCH(("součet ok"),(L591))))</formula>
    </cfRule>
  </conditionalFormatting>
  <conditionalFormatting sqref="N596:N597">
    <cfRule type="containsText" dxfId="88" priority="536" operator="containsText" text="součet chybný">
      <formula>NOT(ISERROR(SEARCH(("součet chybný"),(N596))))</formula>
    </cfRule>
  </conditionalFormatting>
  <conditionalFormatting sqref="L595:L597">
    <cfRule type="containsText" dxfId="87" priority="537" operator="containsText" text="součet chybný">
      <formula>NOT(ISERROR(SEARCH(("součet chybný"),(L595))))</formula>
    </cfRule>
  </conditionalFormatting>
  <conditionalFormatting sqref="L595:L597">
    <cfRule type="containsText" dxfId="86" priority="538" operator="containsText" text="součet ok">
      <formula>NOT(ISERROR(SEARCH(("součet ok"),(L595))))</formula>
    </cfRule>
  </conditionalFormatting>
  <conditionalFormatting sqref="L593:L594">
    <cfRule type="containsText" dxfId="85" priority="539" operator="containsText" text="součet chybný">
      <formula>NOT(ISERROR(SEARCH(("součet chybný"),(L593))))</formula>
    </cfRule>
  </conditionalFormatting>
  <conditionalFormatting sqref="L593:L594">
    <cfRule type="containsText" dxfId="84" priority="540" operator="containsText" text="součet ok">
      <formula>NOT(ISERROR(SEARCH(("součet ok"),(L593))))</formula>
    </cfRule>
  </conditionalFormatting>
  <conditionalFormatting sqref="L592">
    <cfRule type="containsText" dxfId="83" priority="541" operator="containsText" text="součet chybný">
      <formula>NOT(ISERROR(SEARCH(("součet chybný"),(L592))))</formula>
    </cfRule>
  </conditionalFormatting>
  <conditionalFormatting sqref="L592">
    <cfRule type="containsText" dxfId="82" priority="542" operator="containsText" text="součet ok">
      <formula>NOT(ISERROR(SEARCH(("součet ok"),(L592))))</formula>
    </cfRule>
  </conditionalFormatting>
  <conditionalFormatting sqref="L598">
    <cfRule type="containsText" dxfId="81" priority="543" operator="containsText" text="součet chybný">
      <formula>NOT(ISERROR(SEARCH(("součet chybný"),(L598))))</formula>
    </cfRule>
  </conditionalFormatting>
  <conditionalFormatting sqref="L598">
    <cfRule type="containsText" dxfId="80" priority="544" operator="containsText" text="součet ok">
      <formula>NOT(ISERROR(SEARCH(("součet ok"),(L598))))</formula>
    </cfRule>
  </conditionalFormatting>
  <conditionalFormatting sqref="L600:L601">
    <cfRule type="containsText" dxfId="79" priority="545" operator="containsText" text="součet chybný">
      <formula>NOT(ISERROR(SEARCH(("součet chybný"),(L600))))</formula>
    </cfRule>
  </conditionalFormatting>
  <conditionalFormatting sqref="L600:L601">
    <cfRule type="containsText" dxfId="78" priority="546" operator="containsText" text="součet ok">
      <formula>NOT(ISERROR(SEARCH(("součet ok"),(L600))))</formula>
    </cfRule>
  </conditionalFormatting>
  <conditionalFormatting sqref="L608">
    <cfRule type="containsText" dxfId="77" priority="550" operator="containsText" text="součet chybný">
      <formula>NOT(ISERROR(SEARCH(("součet chybný"),(L608))))</formula>
    </cfRule>
  </conditionalFormatting>
  <conditionalFormatting sqref="L608">
    <cfRule type="containsText" dxfId="76" priority="551" operator="containsText" text="součet ok">
      <formula>NOT(ISERROR(SEARCH(("součet ok"),(L608))))</formula>
    </cfRule>
  </conditionalFormatting>
  <conditionalFormatting sqref="N613:N614">
    <cfRule type="containsText" dxfId="75" priority="552" operator="containsText" text="součet chybný">
      <formula>NOT(ISERROR(SEARCH(("součet chybný"),(N613))))</formula>
    </cfRule>
  </conditionalFormatting>
  <conditionalFormatting sqref="L612:L614">
    <cfRule type="containsText" dxfId="74" priority="553" operator="containsText" text="součet chybný">
      <formula>NOT(ISERROR(SEARCH(("součet chybný"),(L612))))</formula>
    </cfRule>
  </conditionalFormatting>
  <conditionalFormatting sqref="L612:L614">
    <cfRule type="containsText" dxfId="73" priority="554" operator="containsText" text="součet ok">
      <formula>NOT(ISERROR(SEARCH(("součet ok"),(L612))))</formula>
    </cfRule>
  </conditionalFormatting>
  <conditionalFormatting sqref="L610:L611">
    <cfRule type="containsText" dxfId="72" priority="555" operator="containsText" text="součet chybný">
      <formula>NOT(ISERROR(SEARCH(("součet chybný"),(L610))))</formula>
    </cfRule>
  </conditionalFormatting>
  <conditionalFormatting sqref="L610:L611">
    <cfRule type="containsText" dxfId="71" priority="556" operator="containsText" text="součet ok">
      <formula>NOT(ISERROR(SEARCH(("součet ok"),(L610))))</formula>
    </cfRule>
  </conditionalFormatting>
  <conditionalFormatting sqref="L609">
    <cfRule type="containsText" dxfId="70" priority="557" operator="containsText" text="součet chybný">
      <formula>NOT(ISERROR(SEARCH(("součet chybný"),(L609))))</formula>
    </cfRule>
  </conditionalFormatting>
  <conditionalFormatting sqref="L609">
    <cfRule type="containsText" dxfId="69" priority="558" operator="containsText" text="součet ok">
      <formula>NOT(ISERROR(SEARCH(("součet ok"),(L609))))</formula>
    </cfRule>
  </conditionalFormatting>
  <conditionalFormatting sqref="L615">
    <cfRule type="containsText" dxfId="68" priority="559" operator="containsText" text="součet chybný">
      <formula>NOT(ISERROR(SEARCH(("součet chybný"),(L615))))</formula>
    </cfRule>
  </conditionalFormatting>
  <conditionalFormatting sqref="L615">
    <cfRule type="containsText" dxfId="67" priority="560" operator="containsText" text="součet ok">
      <formula>NOT(ISERROR(SEARCH(("součet ok"),(L615))))</formula>
    </cfRule>
  </conditionalFormatting>
  <conditionalFormatting sqref="L617:L618">
    <cfRule type="containsText" dxfId="66" priority="561" operator="containsText" text="součet chybný">
      <formula>NOT(ISERROR(SEARCH(("součet chybný"),(L617))))</formula>
    </cfRule>
  </conditionalFormatting>
  <conditionalFormatting sqref="L617:L618">
    <cfRule type="containsText" dxfId="65" priority="562" operator="containsText" text="součet ok">
      <formula>NOT(ISERROR(SEARCH(("součet ok"),(L617))))</formula>
    </cfRule>
  </conditionalFormatting>
  <conditionalFormatting sqref="L625">
    <cfRule type="containsText" dxfId="64" priority="566" operator="containsText" text="součet chybný">
      <formula>NOT(ISERROR(SEARCH(("součet chybný"),(L625))))</formula>
    </cfRule>
  </conditionalFormatting>
  <conditionalFormatting sqref="L625">
    <cfRule type="containsText" dxfId="63" priority="567" operator="containsText" text="součet ok">
      <formula>NOT(ISERROR(SEARCH(("součet ok"),(L625))))</formula>
    </cfRule>
  </conditionalFormatting>
  <conditionalFormatting sqref="N630:N631">
    <cfRule type="containsText" dxfId="62" priority="568" operator="containsText" text="součet chybný">
      <formula>NOT(ISERROR(SEARCH(("součet chybný"),(N630))))</formula>
    </cfRule>
  </conditionalFormatting>
  <conditionalFormatting sqref="L629:L631">
    <cfRule type="containsText" dxfId="61" priority="569" operator="containsText" text="součet chybný">
      <formula>NOT(ISERROR(SEARCH(("součet chybný"),(L629))))</formula>
    </cfRule>
  </conditionalFormatting>
  <conditionalFormatting sqref="L629:L631">
    <cfRule type="containsText" dxfId="60" priority="570" operator="containsText" text="součet ok">
      <formula>NOT(ISERROR(SEARCH(("součet ok"),(L629))))</formula>
    </cfRule>
  </conditionalFormatting>
  <conditionalFormatting sqref="L627:L628">
    <cfRule type="containsText" dxfId="59" priority="571" operator="containsText" text="součet chybný">
      <formula>NOT(ISERROR(SEARCH(("součet chybný"),(L627))))</formula>
    </cfRule>
  </conditionalFormatting>
  <conditionalFormatting sqref="L627:L628">
    <cfRule type="containsText" dxfId="58" priority="572" operator="containsText" text="součet ok">
      <formula>NOT(ISERROR(SEARCH(("součet ok"),(L627))))</formula>
    </cfRule>
  </conditionalFormatting>
  <conditionalFormatting sqref="L626">
    <cfRule type="containsText" dxfId="57" priority="573" operator="containsText" text="součet chybný">
      <formula>NOT(ISERROR(SEARCH(("součet chybný"),(L626))))</formula>
    </cfRule>
  </conditionalFormatting>
  <conditionalFormatting sqref="L626">
    <cfRule type="containsText" dxfId="56" priority="574" operator="containsText" text="součet ok">
      <formula>NOT(ISERROR(SEARCH(("součet ok"),(L626))))</formula>
    </cfRule>
  </conditionalFormatting>
  <conditionalFormatting sqref="L632">
    <cfRule type="containsText" dxfId="55" priority="575" operator="containsText" text="součet chybný">
      <formula>NOT(ISERROR(SEARCH(("součet chybný"),(L632))))</formula>
    </cfRule>
  </conditionalFormatting>
  <conditionalFormatting sqref="L632">
    <cfRule type="containsText" dxfId="54" priority="576" operator="containsText" text="součet ok">
      <formula>NOT(ISERROR(SEARCH(("součet ok"),(L632))))</formula>
    </cfRule>
  </conditionalFormatting>
  <conditionalFormatting sqref="L634:L635">
    <cfRule type="containsText" dxfId="53" priority="577" operator="containsText" text="součet chybný">
      <formula>NOT(ISERROR(SEARCH(("součet chybný"),(L634))))</formula>
    </cfRule>
  </conditionalFormatting>
  <conditionalFormatting sqref="L634:L635">
    <cfRule type="containsText" dxfId="52" priority="578" operator="containsText" text="součet ok">
      <formula>NOT(ISERROR(SEARCH(("součet ok"),(L634))))</formula>
    </cfRule>
  </conditionalFormatting>
  <conditionalFormatting sqref="L642">
    <cfRule type="containsText" dxfId="51" priority="582" operator="containsText" text="součet chybný">
      <formula>NOT(ISERROR(SEARCH(("součet chybný"),(L642))))</formula>
    </cfRule>
  </conditionalFormatting>
  <conditionalFormatting sqref="L642">
    <cfRule type="containsText" dxfId="50" priority="583" operator="containsText" text="součet ok">
      <formula>NOT(ISERROR(SEARCH(("součet ok"),(L642))))</formula>
    </cfRule>
  </conditionalFormatting>
  <conditionalFormatting sqref="N647:N648">
    <cfRule type="containsText" dxfId="49" priority="584" operator="containsText" text="součet chybný">
      <formula>NOT(ISERROR(SEARCH(("součet chybný"),(N647))))</formula>
    </cfRule>
  </conditionalFormatting>
  <conditionalFormatting sqref="L646:L648">
    <cfRule type="containsText" dxfId="48" priority="585" operator="containsText" text="součet chybný">
      <formula>NOT(ISERROR(SEARCH(("součet chybný"),(L646))))</formula>
    </cfRule>
  </conditionalFormatting>
  <conditionalFormatting sqref="L646:L648">
    <cfRule type="containsText" dxfId="47" priority="586" operator="containsText" text="součet ok">
      <formula>NOT(ISERROR(SEARCH(("součet ok"),(L646))))</formula>
    </cfRule>
  </conditionalFormatting>
  <conditionalFormatting sqref="L644:L645">
    <cfRule type="containsText" dxfId="46" priority="587" operator="containsText" text="součet chybný">
      <formula>NOT(ISERROR(SEARCH(("součet chybný"),(L644))))</formula>
    </cfRule>
  </conditionalFormatting>
  <conditionalFormatting sqref="L644:L645">
    <cfRule type="containsText" dxfId="45" priority="588" operator="containsText" text="součet ok">
      <formula>NOT(ISERROR(SEARCH(("součet ok"),(L644))))</formula>
    </cfRule>
  </conditionalFormatting>
  <conditionalFormatting sqref="L643">
    <cfRule type="containsText" dxfId="44" priority="589" operator="containsText" text="součet chybný">
      <formula>NOT(ISERROR(SEARCH(("součet chybný"),(L643))))</formula>
    </cfRule>
  </conditionalFormatting>
  <conditionalFormatting sqref="L643">
    <cfRule type="containsText" dxfId="43" priority="590" operator="containsText" text="součet ok">
      <formula>NOT(ISERROR(SEARCH(("součet ok"),(L643))))</formula>
    </cfRule>
  </conditionalFormatting>
  <conditionalFormatting sqref="L649">
    <cfRule type="containsText" dxfId="42" priority="591" operator="containsText" text="součet chybný">
      <formula>NOT(ISERROR(SEARCH(("součet chybný"),(L649))))</formula>
    </cfRule>
  </conditionalFormatting>
  <conditionalFormatting sqref="L649">
    <cfRule type="containsText" dxfId="41" priority="592" operator="containsText" text="součet ok">
      <formula>NOT(ISERROR(SEARCH(("součet ok"),(L649))))</formula>
    </cfRule>
  </conditionalFormatting>
  <conditionalFormatting sqref="L651:L652">
    <cfRule type="containsText" dxfId="40" priority="593" operator="containsText" text="součet chybný">
      <formula>NOT(ISERROR(SEARCH(("součet chybný"),(L651))))</formula>
    </cfRule>
  </conditionalFormatting>
  <conditionalFormatting sqref="L651:L652">
    <cfRule type="containsText" dxfId="39" priority="594" operator="containsText" text="součet ok">
      <formula>NOT(ISERROR(SEARCH(("součet ok"),(L651))))</formula>
    </cfRule>
  </conditionalFormatting>
  <conditionalFormatting sqref="L659">
    <cfRule type="containsText" dxfId="38" priority="598" operator="containsText" text="součet chybný">
      <formula>NOT(ISERROR(SEARCH(("součet chybný"),(L659))))</formula>
    </cfRule>
  </conditionalFormatting>
  <conditionalFormatting sqref="L659">
    <cfRule type="containsText" dxfId="37" priority="599" operator="containsText" text="součet ok">
      <formula>NOT(ISERROR(SEARCH(("součet ok"),(L659))))</formula>
    </cfRule>
  </conditionalFormatting>
  <conditionalFormatting sqref="N664:N665">
    <cfRule type="containsText" dxfId="36" priority="600" operator="containsText" text="součet chybný">
      <formula>NOT(ISERROR(SEARCH(("součet chybný"),(N664))))</formula>
    </cfRule>
  </conditionalFormatting>
  <conditionalFormatting sqref="L663:L665">
    <cfRule type="containsText" dxfId="35" priority="601" operator="containsText" text="součet chybný">
      <formula>NOT(ISERROR(SEARCH(("součet chybný"),(L663))))</formula>
    </cfRule>
  </conditionalFormatting>
  <conditionalFormatting sqref="L663:L665">
    <cfRule type="containsText" dxfId="34" priority="602" operator="containsText" text="součet ok">
      <formula>NOT(ISERROR(SEARCH(("součet ok"),(L663))))</formula>
    </cfRule>
  </conditionalFormatting>
  <conditionalFormatting sqref="L661:L662">
    <cfRule type="containsText" dxfId="33" priority="603" operator="containsText" text="součet chybný">
      <formula>NOT(ISERROR(SEARCH(("součet chybný"),(L661))))</formula>
    </cfRule>
  </conditionalFormatting>
  <conditionalFormatting sqref="L661:L662">
    <cfRule type="containsText" dxfId="32" priority="604" operator="containsText" text="součet ok">
      <formula>NOT(ISERROR(SEARCH(("součet ok"),(L661))))</formula>
    </cfRule>
  </conditionalFormatting>
  <conditionalFormatting sqref="L660">
    <cfRule type="containsText" dxfId="31" priority="605" operator="containsText" text="součet chybný">
      <formula>NOT(ISERROR(SEARCH(("součet chybný"),(L660))))</formula>
    </cfRule>
  </conditionalFormatting>
  <conditionalFormatting sqref="L660">
    <cfRule type="containsText" dxfId="30" priority="606" operator="containsText" text="součet ok">
      <formula>NOT(ISERROR(SEARCH(("součet ok"),(L660))))</formula>
    </cfRule>
  </conditionalFormatting>
  <conditionalFormatting sqref="L666">
    <cfRule type="containsText" dxfId="29" priority="607" operator="containsText" text="součet chybný">
      <formula>NOT(ISERROR(SEARCH(("součet chybný"),(L666))))</formula>
    </cfRule>
  </conditionalFormatting>
  <conditionalFormatting sqref="L666">
    <cfRule type="containsText" dxfId="28" priority="608" operator="containsText" text="součet ok">
      <formula>NOT(ISERROR(SEARCH(("součet ok"),(L666))))</formula>
    </cfRule>
  </conditionalFormatting>
  <conditionalFormatting sqref="L668:L669">
    <cfRule type="containsText" dxfId="27" priority="609" operator="containsText" text="součet chybný">
      <formula>NOT(ISERROR(SEARCH(("součet chybný"),(L668))))</formula>
    </cfRule>
  </conditionalFormatting>
  <conditionalFormatting sqref="L668:L669">
    <cfRule type="containsText" dxfId="26" priority="610" operator="containsText" text="součet ok">
      <formula>NOT(ISERROR(SEARCH(("součet ok"),(L668))))</formula>
    </cfRule>
  </conditionalFormatting>
  <conditionalFormatting sqref="L676">
    <cfRule type="containsText" dxfId="25" priority="614" operator="containsText" text="součet chybný">
      <formula>NOT(ISERROR(SEARCH(("součet chybný"),(L676))))</formula>
    </cfRule>
  </conditionalFormatting>
  <conditionalFormatting sqref="L676">
    <cfRule type="containsText" dxfId="24" priority="615" operator="containsText" text="součet ok">
      <formula>NOT(ISERROR(SEARCH(("součet ok"),(L676))))</formula>
    </cfRule>
  </conditionalFormatting>
  <conditionalFormatting sqref="N681:N682">
    <cfRule type="containsText" dxfId="23" priority="616" operator="containsText" text="součet chybný">
      <formula>NOT(ISERROR(SEARCH(("součet chybný"),(N681))))</formula>
    </cfRule>
  </conditionalFormatting>
  <conditionalFormatting sqref="L680:L682">
    <cfRule type="containsText" dxfId="22" priority="617" operator="containsText" text="součet chybný">
      <formula>NOT(ISERROR(SEARCH(("součet chybný"),(L680))))</formula>
    </cfRule>
  </conditionalFormatting>
  <conditionalFormatting sqref="L680:L682">
    <cfRule type="containsText" dxfId="21" priority="618" operator="containsText" text="součet ok">
      <formula>NOT(ISERROR(SEARCH(("součet ok"),(L680))))</formula>
    </cfRule>
  </conditionalFormatting>
  <conditionalFormatting sqref="L678:L679">
    <cfRule type="containsText" dxfId="20" priority="619" operator="containsText" text="součet chybný">
      <formula>NOT(ISERROR(SEARCH(("součet chybný"),(L678))))</formula>
    </cfRule>
  </conditionalFormatting>
  <conditionalFormatting sqref="L678:L679">
    <cfRule type="containsText" dxfId="19" priority="620" operator="containsText" text="součet ok">
      <formula>NOT(ISERROR(SEARCH(("součet ok"),(L678))))</formula>
    </cfRule>
  </conditionalFormatting>
  <conditionalFormatting sqref="L677">
    <cfRule type="containsText" dxfId="18" priority="621" operator="containsText" text="součet chybný">
      <formula>NOT(ISERROR(SEARCH(("součet chybný"),(L677))))</formula>
    </cfRule>
  </conditionalFormatting>
  <conditionalFormatting sqref="L677">
    <cfRule type="containsText" dxfId="17" priority="622" operator="containsText" text="součet ok">
      <formula>NOT(ISERROR(SEARCH(("součet ok"),(L677))))</formula>
    </cfRule>
  </conditionalFormatting>
  <conditionalFormatting sqref="L683">
    <cfRule type="containsText" dxfId="16" priority="623" operator="containsText" text="součet chybný">
      <formula>NOT(ISERROR(SEARCH(("součet chybný"),(L683))))</formula>
    </cfRule>
  </conditionalFormatting>
  <conditionalFormatting sqref="L683">
    <cfRule type="containsText" dxfId="15" priority="624" operator="containsText" text="součet ok">
      <formula>NOT(ISERROR(SEARCH(("součet ok"),(L683))))</formula>
    </cfRule>
  </conditionalFormatting>
  <conditionalFormatting sqref="L685:L686">
    <cfRule type="containsText" dxfId="14" priority="625" operator="containsText" text="součet chybný">
      <formula>NOT(ISERROR(SEARCH(("součet chybný"),(L685))))</formula>
    </cfRule>
  </conditionalFormatting>
  <conditionalFormatting sqref="L685:L686">
    <cfRule type="containsText" dxfId="13" priority="626" operator="containsText" text="součet ok">
      <formula>NOT(ISERROR(SEARCH(("součet ok"),(L685))))</formula>
    </cfRule>
  </conditionalFormatting>
  <conditionalFormatting sqref="L693">
    <cfRule type="containsText" dxfId="12" priority="630" operator="containsText" text="součet chybný">
      <formula>NOT(ISERROR(SEARCH(("součet chybný"),(L693))))</formula>
    </cfRule>
  </conditionalFormatting>
  <conditionalFormatting sqref="L693">
    <cfRule type="containsText" dxfId="11" priority="631" operator="containsText" text="součet ok">
      <formula>NOT(ISERROR(SEARCH(("součet ok"),(L693))))</formula>
    </cfRule>
  </conditionalFormatting>
  <conditionalFormatting sqref="N698:N699">
    <cfRule type="containsText" dxfId="10" priority="632" operator="containsText" text="součet chybný">
      <formula>NOT(ISERROR(SEARCH(("součet chybný"),(N698))))</formula>
    </cfRule>
  </conditionalFormatting>
  <conditionalFormatting sqref="L697:L699">
    <cfRule type="containsText" dxfId="9" priority="633" operator="containsText" text="součet chybný">
      <formula>NOT(ISERROR(SEARCH(("součet chybný"),(L697))))</formula>
    </cfRule>
  </conditionalFormatting>
  <conditionalFormatting sqref="L697:L699">
    <cfRule type="containsText" dxfId="8" priority="634" operator="containsText" text="součet ok">
      <formula>NOT(ISERROR(SEARCH(("součet ok"),(L697))))</formula>
    </cfRule>
  </conditionalFormatting>
  <conditionalFormatting sqref="L695:L696">
    <cfRule type="containsText" dxfId="7" priority="635" operator="containsText" text="součet chybný">
      <formula>NOT(ISERROR(SEARCH(("součet chybný"),(L695))))</formula>
    </cfRule>
  </conditionalFormatting>
  <conditionalFormatting sqref="L695:L696">
    <cfRule type="containsText" dxfId="6" priority="636" operator="containsText" text="součet ok">
      <formula>NOT(ISERROR(SEARCH(("součet ok"),(L695))))</formula>
    </cfRule>
  </conditionalFormatting>
  <conditionalFormatting sqref="L694">
    <cfRule type="containsText" dxfId="5" priority="637" operator="containsText" text="součet chybný">
      <formula>NOT(ISERROR(SEARCH(("součet chybný"),(L694))))</formula>
    </cfRule>
  </conditionalFormatting>
  <conditionalFormatting sqref="L694">
    <cfRule type="containsText" dxfId="4" priority="638" operator="containsText" text="součet ok">
      <formula>NOT(ISERROR(SEARCH(("součet ok"),(L694))))</formula>
    </cfRule>
  </conditionalFormatting>
  <conditionalFormatting sqref="L700">
    <cfRule type="containsText" dxfId="3" priority="639" operator="containsText" text="součet chybný">
      <formula>NOT(ISERROR(SEARCH(("součet chybný"),(L700))))</formula>
    </cfRule>
  </conditionalFormatting>
  <conditionalFormatting sqref="L700">
    <cfRule type="containsText" dxfId="2" priority="640" operator="containsText" text="součet ok">
      <formula>NOT(ISERROR(SEARCH(("součet ok"),(L700))))</formula>
    </cfRule>
  </conditionalFormatting>
  <conditionalFormatting sqref="L702:L703">
    <cfRule type="containsText" dxfId="1" priority="641" operator="containsText" text="součet chybný">
      <formula>NOT(ISERROR(SEARCH(("součet chybný"),(L702))))</formula>
    </cfRule>
  </conditionalFormatting>
  <conditionalFormatting sqref="L702:L703">
    <cfRule type="containsText" dxfId="0" priority="642" operator="containsText" text="součet ok">
      <formula>NOT(ISERROR(SEARCH(("součet ok"),(L702))))</formula>
    </cfRule>
  </conditionalFormatting>
  <dataValidations count="2">
    <dataValidation type="decimal" allowBlank="1" showErrorMessage="1" sqref="E693:J698 E676:J681 E659:J664 E642:J647 E625:J630 E608:J613 E591:J596 E574:J579 E557:J562 E540:J545 E523:J528 E506:J511 E489:J494 E472:J477 E455:J460 E438:J443 E421:J426 E404:J409 E387:J392 E370:J375 E353:J358 E336:J341 E319:J324 E302:J307 E285:J290 E268:J273 E251:J256 E234:J239 E217:J222 E200:J205 E183:J188 E166:J171 E149:J154 E132:J137 E115:J120 E98:J103 E81:J86 E64:J69 E47:J52 E30:J35" xr:uid="{00000000-0002-0000-0400-000002000000}">
      <formula1>0</formula1>
      <formula2>999999999</formula2>
    </dataValidation>
    <dataValidation type="decimal" allowBlank="1" showInputMessage="1" showErrorMessage="1" prompt="Zadejte pouze celé číslo." sqref="E702:K703 E21:K23 E685:K686 E668:K669 E651:K652 E634:K635 E617:K618 E600:K601 E583:K584 E566:K567 E549:K550 E532:K533 E515:K516 E498:K499 E481:K482 E464:K465 E447:K448 E430:K431 E413:K414 E396:K397 E379:K380 E362:K363 E345:K346 E328:K329 E311:K312 E294:K295 E277:K278 E260:K261 E243:K244 E226:K227 E209:K210 E192:K193 E175:K176 E158:K159 E141:K142 E124:K125 E107:K108 E90:K91 E73:K74 E56:K57 E39:K40 E13:K19" xr:uid="{00000000-0002-0000-0400-000001000000}">
      <formula1>0</formula1>
      <formula2>999999999</formula2>
    </dataValidation>
  </dataValidations>
  <pageMargins left="0.7" right="0.7" top="0.78740157499999996" bottom="0.7874015749999999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000"/>
  <sheetViews>
    <sheetView showGridLines="0" workbookViewId="0">
      <selection activeCell="H10" sqref="H10"/>
    </sheetView>
  </sheetViews>
  <sheetFormatPr defaultColWidth="12.59765625" defaultRowHeight="15" customHeight="1" x14ac:dyDescent="0.25"/>
  <cols>
    <col min="1" max="1" width="2.3984375" customWidth="1"/>
    <col min="2" max="2" width="53.09765625" customWidth="1"/>
    <col min="3" max="3" width="35.59765625" customWidth="1"/>
    <col min="4" max="4" width="53.09765625" customWidth="1"/>
    <col min="5" max="5" width="2.3984375" customWidth="1"/>
    <col min="6" max="17" width="7.69921875" customWidth="1"/>
    <col min="18" max="24" width="7.59765625" customWidth="1"/>
  </cols>
  <sheetData>
    <row r="1" spans="1:24" ht="26.25" customHeight="1" x14ac:dyDescent="0.5">
      <c r="A1" s="69"/>
      <c r="B1" s="211" t="s">
        <v>7</v>
      </c>
      <c r="C1" s="212"/>
      <c r="D1" s="213"/>
      <c r="E1" s="147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3"/>
      <c r="S1" s="3"/>
      <c r="T1" s="3"/>
      <c r="U1" s="3"/>
      <c r="V1" s="3"/>
      <c r="W1" s="3"/>
      <c r="X1" s="3"/>
    </row>
    <row r="2" spans="1:24" ht="19.5" customHeight="1" x14ac:dyDescent="0.4">
      <c r="A2" s="72"/>
      <c r="B2" s="215" t="str">
        <f>'Finanční plán'!B2:L2</f>
        <v>TN020000xx</v>
      </c>
      <c r="C2" s="191"/>
      <c r="D2" s="201"/>
      <c r="E2" s="149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3"/>
      <c r="S2" s="3"/>
      <c r="T2" s="3"/>
      <c r="U2" s="3"/>
      <c r="V2" s="3"/>
      <c r="W2" s="3"/>
      <c r="X2" s="3"/>
    </row>
    <row r="3" spans="1:24" ht="18.75" customHeight="1" x14ac:dyDescent="0.4">
      <c r="A3" s="72"/>
      <c r="B3" s="205" t="s">
        <v>8</v>
      </c>
      <c r="C3" s="193"/>
      <c r="D3" s="194"/>
      <c r="E3" s="149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3"/>
      <c r="S3" s="3"/>
      <c r="T3" s="3"/>
      <c r="U3" s="3"/>
      <c r="V3" s="3"/>
      <c r="W3" s="3"/>
      <c r="X3" s="3"/>
    </row>
    <row r="4" spans="1:24" ht="14.25" customHeight="1" x14ac:dyDescent="0.3">
      <c r="A4" s="72"/>
      <c r="B4" s="3"/>
      <c r="C4" s="3"/>
      <c r="D4" s="3"/>
      <c r="E4" s="75"/>
      <c r="F4" s="76"/>
      <c r="G4" s="76"/>
      <c r="H4" s="76"/>
      <c r="I4" s="76"/>
      <c r="J4" s="76"/>
      <c r="K4" s="76"/>
      <c r="L4" s="76"/>
      <c r="M4" s="76"/>
      <c r="N4" s="76"/>
      <c r="O4" s="76"/>
      <c r="P4" s="3"/>
      <c r="Q4" s="3"/>
      <c r="R4" s="3"/>
      <c r="S4" s="3"/>
      <c r="T4" s="3"/>
      <c r="U4" s="3"/>
      <c r="V4" s="3"/>
      <c r="W4" s="3"/>
      <c r="X4" s="3"/>
    </row>
    <row r="5" spans="1:24" ht="18.75" customHeight="1" x14ac:dyDescent="0.3">
      <c r="A5" s="72"/>
      <c r="B5" s="53" t="s">
        <v>30</v>
      </c>
      <c r="C5" s="54" t="s">
        <v>109</v>
      </c>
      <c r="D5" s="53" t="s">
        <v>68</v>
      </c>
      <c r="E5" s="6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4.25" customHeight="1" x14ac:dyDescent="0.3">
      <c r="A6" s="72"/>
      <c r="B6" s="32" t="s">
        <v>26</v>
      </c>
      <c r="C6" s="32"/>
      <c r="D6" s="189" t="s">
        <v>26</v>
      </c>
      <c r="E6" s="64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4.25" customHeight="1" x14ac:dyDescent="0.3">
      <c r="A7" s="72"/>
      <c r="B7" s="176" t="s">
        <v>27</v>
      </c>
      <c r="C7" s="55"/>
      <c r="D7" s="176" t="s">
        <v>27</v>
      </c>
      <c r="E7" s="64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4.25" customHeight="1" x14ac:dyDescent="0.3">
      <c r="A8" s="72"/>
      <c r="B8" s="32" t="s">
        <v>28</v>
      </c>
      <c r="C8" s="32"/>
      <c r="D8" s="175" t="s">
        <v>28</v>
      </c>
      <c r="E8" s="64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4.25" customHeight="1" x14ac:dyDescent="0.3">
      <c r="A9" s="72"/>
      <c r="B9" s="176" t="s">
        <v>29</v>
      </c>
      <c r="C9" s="55"/>
      <c r="D9" s="176" t="s">
        <v>29</v>
      </c>
      <c r="E9" s="6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4.25" customHeight="1" x14ac:dyDescent="0.3">
      <c r="A10" s="72"/>
      <c r="B10" s="171" t="s">
        <v>31</v>
      </c>
      <c r="C10" s="32"/>
      <c r="D10" s="175" t="s">
        <v>31</v>
      </c>
      <c r="E10" s="6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4.25" customHeight="1" x14ac:dyDescent="0.3">
      <c r="A11" s="72"/>
      <c r="B11" s="172" t="s">
        <v>32</v>
      </c>
      <c r="C11" s="55"/>
      <c r="D11" s="176" t="s">
        <v>32</v>
      </c>
      <c r="E11" s="6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4.25" customHeight="1" x14ac:dyDescent="0.3">
      <c r="A12" s="72"/>
      <c r="B12" s="171" t="s">
        <v>33</v>
      </c>
      <c r="C12" s="32"/>
      <c r="D12" s="175" t="s">
        <v>33</v>
      </c>
      <c r="E12" s="64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4.25" customHeight="1" x14ac:dyDescent="0.3">
      <c r="A13" s="72"/>
      <c r="B13" s="172" t="s">
        <v>34</v>
      </c>
      <c r="C13" s="55"/>
      <c r="D13" s="176" t="s">
        <v>34</v>
      </c>
      <c r="E13" s="64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4.25" customHeight="1" x14ac:dyDescent="0.3">
      <c r="A14" s="72"/>
      <c r="B14" s="171" t="s">
        <v>35</v>
      </c>
      <c r="C14" s="32"/>
      <c r="D14" s="181" t="s">
        <v>35</v>
      </c>
      <c r="E14" s="64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4.25" customHeight="1" x14ac:dyDescent="0.3">
      <c r="A15" s="72"/>
      <c r="B15" s="172" t="s">
        <v>36</v>
      </c>
      <c r="C15" s="55"/>
      <c r="D15" s="176" t="s">
        <v>36</v>
      </c>
      <c r="E15" s="64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4.25" customHeight="1" x14ac:dyDescent="0.3">
      <c r="A16" s="72"/>
      <c r="B16" s="171" t="s">
        <v>37</v>
      </c>
      <c r="C16" s="32"/>
      <c r="D16" s="175" t="s">
        <v>37</v>
      </c>
      <c r="E16" s="6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4.25" customHeight="1" x14ac:dyDescent="0.3">
      <c r="A17" s="72"/>
      <c r="B17" s="172" t="s">
        <v>38</v>
      </c>
      <c r="C17" s="55"/>
      <c r="D17" s="176" t="s">
        <v>38</v>
      </c>
      <c r="E17" s="6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4.25" customHeight="1" x14ac:dyDescent="0.3">
      <c r="A18" s="72"/>
      <c r="B18" s="171" t="s">
        <v>39</v>
      </c>
      <c r="C18" s="32"/>
      <c r="D18" s="175" t="s">
        <v>39</v>
      </c>
      <c r="E18" s="64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4.25" customHeight="1" x14ac:dyDescent="0.3">
      <c r="A19" s="72"/>
      <c r="B19" s="172" t="s">
        <v>40</v>
      </c>
      <c r="C19" s="55"/>
      <c r="D19" s="176" t="s">
        <v>40</v>
      </c>
      <c r="E19" s="64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4.25" customHeight="1" x14ac:dyDescent="0.3">
      <c r="A20" s="72"/>
      <c r="B20" s="171" t="s">
        <v>41</v>
      </c>
      <c r="C20" s="32"/>
      <c r="D20" s="175" t="s">
        <v>41</v>
      </c>
      <c r="E20" s="64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4.25" customHeight="1" x14ac:dyDescent="0.3">
      <c r="A21" s="72"/>
      <c r="B21" s="172" t="s">
        <v>42</v>
      </c>
      <c r="C21" s="55"/>
      <c r="D21" s="176" t="s">
        <v>42</v>
      </c>
      <c r="E21" s="6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4.25" customHeight="1" x14ac:dyDescent="0.3">
      <c r="A22" s="72"/>
      <c r="B22" s="171" t="s">
        <v>43</v>
      </c>
      <c r="C22" s="32"/>
      <c r="D22" s="175" t="s">
        <v>43</v>
      </c>
      <c r="E22" s="64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4.25" customHeight="1" x14ac:dyDescent="0.3">
      <c r="A23" s="72"/>
      <c r="B23" s="172" t="s">
        <v>44</v>
      </c>
      <c r="C23" s="55"/>
      <c r="D23" s="176" t="s">
        <v>44</v>
      </c>
      <c r="E23" s="64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4.25" customHeight="1" x14ac:dyDescent="0.3">
      <c r="A24" s="72"/>
      <c r="B24" s="171" t="s">
        <v>45</v>
      </c>
      <c r="C24" s="32"/>
      <c r="D24" s="175" t="s">
        <v>45</v>
      </c>
      <c r="E24" s="64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4.25" customHeight="1" x14ac:dyDescent="0.3">
      <c r="A25" s="72"/>
      <c r="B25" s="172" t="s">
        <v>46</v>
      </c>
      <c r="C25" s="55"/>
      <c r="D25" s="176" t="s">
        <v>46</v>
      </c>
      <c r="E25" s="64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4.25" customHeight="1" x14ac:dyDescent="0.3">
      <c r="A26" s="72"/>
      <c r="B26" s="171" t="s">
        <v>47</v>
      </c>
      <c r="C26" s="32"/>
      <c r="D26" s="175" t="s">
        <v>47</v>
      </c>
      <c r="E26" s="64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4.25" customHeight="1" x14ac:dyDescent="0.3">
      <c r="A27" s="72"/>
      <c r="B27" s="172" t="s">
        <v>48</v>
      </c>
      <c r="C27" s="55"/>
      <c r="D27" s="176" t="s">
        <v>48</v>
      </c>
      <c r="E27" s="6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4.25" customHeight="1" x14ac:dyDescent="0.3">
      <c r="A28" s="72"/>
      <c r="B28" s="171" t="s">
        <v>49</v>
      </c>
      <c r="C28" s="32"/>
      <c r="D28" s="175" t="s">
        <v>49</v>
      </c>
      <c r="E28" s="64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4.25" customHeight="1" x14ac:dyDescent="0.3">
      <c r="A29" s="72"/>
      <c r="B29" s="172" t="s">
        <v>50</v>
      </c>
      <c r="C29" s="55"/>
      <c r="D29" s="176" t="s">
        <v>50</v>
      </c>
      <c r="E29" s="64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4.25" customHeight="1" x14ac:dyDescent="0.3">
      <c r="A30" s="72"/>
      <c r="B30" s="171" t="s">
        <v>51</v>
      </c>
      <c r="C30" s="32"/>
      <c r="D30" s="175" t="s">
        <v>51</v>
      </c>
      <c r="E30" s="64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4.25" customHeight="1" x14ac:dyDescent="0.3">
      <c r="A31" s="72"/>
      <c r="B31" s="172" t="s">
        <v>52</v>
      </c>
      <c r="C31" s="55"/>
      <c r="D31" s="176" t="s">
        <v>52</v>
      </c>
      <c r="E31" s="6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4.25" customHeight="1" x14ac:dyDescent="0.3">
      <c r="A32" s="72"/>
      <c r="B32" s="171" t="s">
        <v>53</v>
      </c>
      <c r="C32" s="32"/>
      <c r="D32" s="181" t="s">
        <v>53</v>
      </c>
      <c r="E32" s="64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4.25" customHeight="1" x14ac:dyDescent="0.3">
      <c r="A33" s="72"/>
      <c r="B33" s="172" t="s">
        <v>54</v>
      </c>
      <c r="C33" s="55"/>
      <c r="D33" s="176" t="s">
        <v>54</v>
      </c>
      <c r="E33" s="64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4.25" customHeight="1" x14ac:dyDescent="0.3">
      <c r="A34" s="72"/>
      <c r="B34" s="171" t="s">
        <v>55</v>
      </c>
      <c r="C34" s="32"/>
      <c r="D34" s="175" t="s">
        <v>55</v>
      </c>
      <c r="E34" s="64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4.25" customHeight="1" x14ac:dyDescent="0.3">
      <c r="A35" s="72"/>
      <c r="B35" s="172" t="s">
        <v>56</v>
      </c>
      <c r="C35" s="55"/>
      <c r="D35" s="176" t="s">
        <v>56</v>
      </c>
      <c r="E35" s="64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4.25" customHeight="1" x14ac:dyDescent="0.3">
      <c r="A36" s="72"/>
      <c r="B36" s="171" t="s">
        <v>57</v>
      </c>
      <c r="C36" s="32"/>
      <c r="D36" s="175" t="s">
        <v>57</v>
      </c>
      <c r="E36" s="64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4.25" customHeight="1" x14ac:dyDescent="0.3">
      <c r="A37" s="72"/>
      <c r="B37" s="172" t="s">
        <v>58</v>
      </c>
      <c r="C37" s="55"/>
      <c r="D37" s="176" t="s">
        <v>58</v>
      </c>
      <c r="E37" s="64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4.25" customHeight="1" x14ac:dyDescent="0.3">
      <c r="A38" s="72"/>
      <c r="B38" s="171" t="s">
        <v>59</v>
      </c>
      <c r="C38" s="32"/>
      <c r="D38" s="175" t="s">
        <v>59</v>
      </c>
      <c r="E38" s="64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4.25" customHeight="1" x14ac:dyDescent="0.3">
      <c r="A39" s="72"/>
      <c r="B39" s="172" t="s">
        <v>60</v>
      </c>
      <c r="C39" s="55"/>
      <c r="D39" s="176" t="s">
        <v>60</v>
      </c>
      <c r="E39" s="64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4.25" customHeight="1" x14ac:dyDescent="0.3">
      <c r="A40" s="72"/>
      <c r="B40" s="171" t="s">
        <v>61</v>
      </c>
      <c r="C40" s="32"/>
      <c r="D40" s="175" t="s">
        <v>61</v>
      </c>
      <c r="E40" s="64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4.25" customHeight="1" x14ac:dyDescent="0.3">
      <c r="A41" s="72"/>
      <c r="B41" s="172" t="s">
        <v>62</v>
      </c>
      <c r="C41" s="55"/>
      <c r="D41" s="176" t="s">
        <v>62</v>
      </c>
      <c r="E41" s="64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4.25" customHeight="1" x14ac:dyDescent="0.3">
      <c r="A42" s="72"/>
      <c r="B42" s="171" t="s">
        <v>63</v>
      </c>
      <c r="C42" s="32"/>
      <c r="D42" s="175" t="s">
        <v>63</v>
      </c>
      <c r="E42" s="64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4.25" customHeight="1" x14ac:dyDescent="0.3">
      <c r="A43" s="72"/>
      <c r="B43" s="172" t="s">
        <v>64</v>
      </c>
      <c r="C43" s="55"/>
      <c r="D43" s="176" t="s">
        <v>64</v>
      </c>
      <c r="E43" s="64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4.25" customHeight="1" x14ac:dyDescent="0.3">
      <c r="A44" s="72"/>
      <c r="B44" s="173" t="s">
        <v>65</v>
      </c>
      <c r="C44" s="62"/>
      <c r="D44" s="177" t="s">
        <v>65</v>
      </c>
      <c r="E44" s="64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4.25" customHeight="1" x14ac:dyDescent="0.3">
      <c r="A45" s="61"/>
      <c r="B45" s="174" t="s">
        <v>66</v>
      </c>
      <c r="C45" s="63"/>
      <c r="D45" s="178" t="s">
        <v>66</v>
      </c>
      <c r="E45" s="64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4.25" customHeight="1" x14ac:dyDescent="0.3">
      <c r="A46" s="61"/>
      <c r="B46" s="60"/>
      <c r="C46" s="60"/>
      <c r="D46" s="179" t="s">
        <v>240</v>
      </c>
      <c r="E46" s="65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4.25" customHeight="1" x14ac:dyDescent="0.3">
      <c r="A47" s="61"/>
      <c r="B47" s="3"/>
      <c r="C47" s="3"/>
      <c r="D47" s="180" t="s">
        <v>241</v>
      </c>
      <c r="E47" s="65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4.25" customHeight="1" x14ac:dyDescent="0.3">
      <c r="A48" s="61"/>
      <c r="B48" s="3"/>
      <c r="C48" s="3"/>
      <c r="D48" s="175" t="s">
        <v>242</v>
      </c>
      <c r="E48" s="65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4.25" customHeight="1" x14ac:dyDescent="0.3">
      <c r="A49" s="61"/>
      <c r="B49" s="3"/>
      <c r="C49" s="3"/>
      <c r="D49" s="55" t="s">
        <v>243</v>
      </c>
      <c r="E49" s="65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4.25" customHeight="1" x14ac:dyDescent="0.3">
      <c r="A50" s="61"/>
      <c r="B50" s="3"/>
      <c r="C50" s="3"/>
      <c r="D50" s="32" t="s">
        <v>244</v>
      </c>
      <c r="E50" s="65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4.25" customHeight="1" x14ac:dyDescent="0.3">
      <c r="A51" s="61"/>
      <c r="B51" s="3"/>
      <c r="C51" s="3"/>
      <c r="D51" s="55" t="s">
        <v>245</v>
      </c>
      <c r="E51" s="65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4.25" customHeight="1" x14ac:dyDescent="0.3">
      <c r="A52" s="61"/>
      <c r="B52" s="3"/>
      <c r="C52" s="3"/>
      <c r="D52" s="32" t="s">
        <v>246</v>
      </c>
      <c r="E52" s="65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4.25" customHeight="1" x14ac:dyDescent="0.3">
      <c r="A53" s="61"/>
      <c r="B53" s="3"/>
      <c r="C53" s="3"/>
      <c r="D53" s="55" t="s">
        <v>247</v>
      </c>
      <c r="E53" s="65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4.25" customHeight="1" x14ac:dyDescent="0.3">
      <c r="A54" s="61"/>
      <c r="B54" s="3"/>
      <c r="C54" s="3"/>
      <c r="D54" s="32" t="s">
        <v>248</v>
      </c>
      <c r="E54" s="65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4.25" customHeight="1" x14ac:dyDescent="0.3">
      <c r="A55" s="61"/>
      <c r="B55" s="3"/>
      <c r="C55" s="3"/>
      <c r="D55" s="55" t="s">
        <v>249</v>
      </c>
      <c r="E55" s="6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4.25" customHeight="1" x14ac:dyDescent="0.3">
      <c r="A56" s="68"/>
      <c r="B56" s="66"/>
      <c r="C56" s="66"/>
      <c r="D56" s="66"/>
      <c r="E56" s="67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4.2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4.2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4.2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4.2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4.2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4.2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4.2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4.2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4.2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4.2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4.2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4.2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4.2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4.2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4.2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4.2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4.2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4.2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4.2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4.2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4.2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4.2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4.2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4.2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4.2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4.2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4.2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4.2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4.2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4.2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4.2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4.2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4.2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4.2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4.2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4.2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4.2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4.2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4.2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4.2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4.2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4.2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4.2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4.2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4.2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4.2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4.2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4.2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4.2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4.2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4.2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4.2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4.2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4.2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4.2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4.2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4.2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4.2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4.2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4.2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4.2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4.2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4.2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4.2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4.2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4.2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4.2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4.2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4.2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4.2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4.2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4.2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4.2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4.2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4.2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4.2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4.2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4.2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4.2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4.2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4.2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4.2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4.2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4.2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4.2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4.2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4.2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4.2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4.2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4.2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4.2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4.2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4.2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4.2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4.2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4.2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4.2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4.2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4.2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4.2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4.2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4.2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4.2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4.2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4.2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4.2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4.2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4.2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4.2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4.2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4.2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4.2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4.2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4.2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4.2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4.2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4.2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4.2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4.2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4.2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4.2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4.2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4.2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4.2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4.2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4.2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4.2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4.2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4.2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4.2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4.2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4.2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4.2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4.2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4.2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4.2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4.2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4.2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4.2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4.2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4.2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4.2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4.2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4.2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4.2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4.2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4.2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4.2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4.2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4.2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4.2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4.2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4.2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4.2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4.2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4.2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4.2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4.2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4.2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4.2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4.2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4.2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4.2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4.2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4.2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4.2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4.2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4.2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4.2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4.2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4.2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4.2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4.2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4.2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4.2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4.2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4.2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4.2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4.2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4.2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4.2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4.2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4.2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4.2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4.2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4.2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4.2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4.2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4.2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/>
    <row r="247" spans="1:24" ht="15.75" customHeight="1" x14ac:dyDescent="0.25"/>
    <row r="248" spans="1:24" ht="15.75" customHeight="1" x14ac:dyDescent="0.25"/>
    <row r="249" spans="1:24" ht="15.75" customHeight="1" x14ac:dyDescent="0.25"/>
    <row r="250" spans="1:24" ht="15.75" customHeight="1" x14ac:dyDescent="0.25"/>
    <row r="251" spans="1:24" ht="15.75" customHeight="1" x14ac:dyDescent="0.25"/>
    <row r="252" spans="1:24" ht="15.75" customHeight="1" x14ac:dyDescent="0.25"/>
    <row r="253" spans="1:24" ht="15.75" customHeight="1" x14ac:dyDescent="0.25"/>
    <row r="254" spans="1:24" ht="15.75" customHeight="1" x14ac:dyDescent="0.25"/>
    <row r="255" spans="1:24" ht="15.75" customHeight="1" x14ac:dyDescent="0.25"/>
    <row r="256" spans="1:24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B1:D1"/>
    <mergeCell ref="B2:D2"/>
    <mergeCell ref="B3:D3"/>
  </mergeCells>
  <pageMargins left="0.7" right="0.7" top="0.78740157499999996" bottom="0.78740157499999996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500-000000000000}">
          <x14:formula1>
            <xm:f>Číselníky!$A$17:$A$18</xm:f>
          </x14:formula1>
          <xm:sqref>C6:C45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000"/>
  <sheetViews>
    <sheetView workbookViewId="0">
      <selection activeCell="F7" sqref="F7"/>
    </sheetView>
  </sheetViews>
  <sheetFormatPr defaultColWidth="12.59765625" defaultRowHeight="15" customHeight="1" x14ac:dyDescent="0.25"/>
  <cols>
    <col min="1" max="1" width="21.59765625" customWidth="1"/>
    <col min="2" max="14" width="7.69921875" customWidth="1"/>
    <col min="15" max="22" width="7.59765625" customWidth="1"/>
  </cols>
  <sheetData>
    <row r="1" spans="1:22" ht="14.25" customHeight="1" x14ac:dyDescent="0.3">
      <c r="A1" s="3" t="s">
        <v>16</v>
      </c>
      <c r="B1" s="3">
        <v>2023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4.25" customHeight="1" x14ac:dyDescent="0.3">
      <c r="A2" s="3" t="s">
        <v>110</v>
      </c>
      <c r="B2" s="3">
        <v>2024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4.25" customHeight="1" x14ac:dyDescent="0.3">
      <c r="A3" s="3" t="s">
        <v>111</v>
      </c>
      <c r="B3" s="3">
        <v>2025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4.25" customHeight="1" x14ac:dyDescent="0.3">
      <c r="A4" s="3" t="s">
        <v>112</v>
      </c>
      <c r="B4" s="3">
        <v>2026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4.25" customHeight="1" x14ac:dyDescent="0.3">
      <c r="A5" s="3" t="s">
        <v>113</v>
      </c>
      <c r="B5" s="3">
        <v>2027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4.25" customHeight="1" x14ac:dyDescent="0.3">
      <c r="A6" s="3" t="s">
        <v>114</v>
      </c>
      <c r="B6" s="3">
        <v>2028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4.25" customHeight="1" x14ac:dyDescent="0.3">
      <c r="A7" s="3" t="s">
        <v>115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4.25" customHeight="1" x14ac:dyDescent="0.3">
      <c r="A8" s="3" t="s">
        <v>116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4.25" customHeight="1" x14ac:dyDescent="0.3">
      <c r="A9" s="3" t="s">
        <v>117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4.25" customHeight="1" x14ac:dyDescent="0.3">
      <c r="A10" s="3" t="s">
        <v>118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4.25" customHeight="1" x14ac:dyDescent="0.3">
      <c r="A11" s="3" t="s">
        <v>119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4.25" customHeight="1" x14ac:dyDescent="0.3">
      <c r="A12" s="3" t="s">
        <v>19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4.25" customHeigh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4.25" customHeight="1" x14ac:dyDescent="0.3">
      <c r="A14" s="3" t="s">
        <v>120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4.25" customHeight="1" x14ac:dyDescent="0.3">
      <c r="A15" s="3" t="s">
        <v>121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4.25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14.25" customHeight="1" x14ac:dyDescent="0.3">
      <c r="A17" s="3" t="s">
        <v>122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56"/>
      <c r="O17" s="3"/>
      <c r="P17" s="3"/>
      <c r="Q17" s="3"/>
      <c r="R17" s="3"/>
      <c r="S17" s="3"/>
      <c r="T17" s="3"/>
      <c r="U17" s="3"/>
      <c r="V17" s="3"/>
    </row>
    <row r="18" spans="1:22" ht="14.25" customHeight="1" x14ac:dyDescent="0.3">
      <c r="A18" s="3" t="s">
        <v>123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4.25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14.25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14.25" customHeight="1" x14ac:dyDescent="0.3">
      <c r="A21" s="3" t="s">
        <v>124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14.25" customHeight="1" x14ac:dyDescent="0.3">
      <c r="A22" s="3" t="s">
        <v>125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4.25" customHeight="1" x14ac:dyDescent="0.3">
      <c r="A23" s="3" t="s">
        <v>126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4.25" customHeight="1" x14ac:dyDescent="0.3">
      <c r="A24" s="3" t="s">
        <v>127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4.25" customHeight="1" x14ac:dyDescent="0.3">
      <c r="A25" s="3" t="s">
        <v>128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14.25" customHeight="1" x14ac:dyDescent="0.3">
      <c r="A26" s="3" t="s">
        <v>129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14.25" customHeight="1" x14ac:dyDescent="0.3">
      <c r="A27" s="3" t="s">
        <v>130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14.25" customHeight="1" x14ac:dyDescent="0.3">
      <c r="A28" s="3" t="s">
        <v>131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14.25" customHeight="1" x14ac:dyDescent="0.3">
      <c r="A29" s="3" t="s">
        <v>132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14.25" customHeight="1" x14ac:dyDescent="0.3">
      <c r="A30" s="3" t="s">
        <v>133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14.25" customHeight="1" x14ac:dyDescent="0.3">
      <c r="A31" s="3" t="s">
        <v>134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14.25" customHeight="1" x14ac:dyDescent="0.3">
      <c r="A32" s="3" t="s">
        <v>135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14.25" customHeight="1" x14ac:dyDescent="0.3">
      <c r="A33" s="3" t="s">
        <v>136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14.25" customHeight="1" x14ac:dyDescent="0.3">
      <c r="A34" s="3" t="s">
        <v>137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14.25" customHeight="1" x14ac:dyDescent="0.3">
      <c r="A35" s="3" t="s">
        <v>78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14.25" customHeight="1" x14ac:dyDescent="0.3">
      <c r="A36" s="3" t="s">
        <v>138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14.2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4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14.2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4.25" customHeight="1" x14ac:dyDescent="0.3">
      <c r="A40" s="3" t="s">
        <v>139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4.25" customHeight="1" x14ac:dyDescent="0.3">
      <c r="A41" s="3" t="s">
        <v>140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4.25" customHeight="1" x14ac:dyDescent="0.3">
      <c r="A42" s="3" t="s">
        <v>141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4.25" customHeight="1" x14ac:dyDescent="0.3">
      <c r="A43" s="3" t="s">
        <v>142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14.25" customHeight="1" x14ac:dyDescent="0.3">
      <c r="A44" s="3" t="s">
        <v>143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14.25" customHeight="1" x14ac:dyDescent="0.3">
      <c r="A45" s="3" t="s">
        <v>144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14.25" customHeight="1" x14ac:dyDescent="0.3">
      <c r="A46" s="3" t="s">
        <v>145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14.25" customHeight="1" x14ac:dyDescent="0.3">
      <c r="A47" s="3" t="s">
        <v>146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14.25" customHeight="1" x14ac:dyDescent="0.3">
      <c r="A48" s="3" t="s">
        <v>147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14.25" customHeight="1" x14ac:dyDescent="0.3">
      <c r="A49" s="3" t="s">
        <v>148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4.25" customHeight="1" x14ac:dyDescent="0.3">
      <c r="A50" s="3" t="s">
        <v>149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14.25" customHeight="1" x14ac:dyDescent="0.3">
      <c r="A51" s="3" t="s">
        <v>150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14.25" customHeight="1" x14ac:dyDescent="0.3">
      <c r="A52" s="3" t="s">
        <v>151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4.25" customHeight="1" x14ac:dyDescent="0.3">
      <c r="A53" s="3" t="s">
        <v>152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14.25" customHeight="1" x14ac:dyDescent="0.3">
      <c r="A54" s="3" t="s">
        <v>153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14.25" customHeight="1" x14ac:dyDescent="0.3">
      <c r="A55" s="3" t="s">
        <v>154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14.25" customHeight="1" x14ac:dyDescent="0.3">
      <c r="A56" s="3" t="s">
        <v>155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14.25" customHeight="1" x14ac:dyDescent="0.3">
      <c r="A57" s="3" t="s">
        <v>156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14.25" customHeight="1" x14ac:dyDescent="0.3">
      <c r="A58" s="3" t="s">
        <v>157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14.25" customHeight="1" x14ac:dyDescent="0.3">
      <c r="A59" s="3" t="s">
        <v>158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14.25" customHeight="1" x14ac:dyDescent="0.3">
      <c r="A60" s="3" t="s">
        <v>159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14.25" customHeight="1" x14ac:dyDescent="0.3">
      <c r="A61" s="3" t="s">
        <v>160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14.25" customHeight="1" x14ac:dyDescent="0.3">
      <c r="A62" s="3" t="s">
        <v>161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14.25" customHeight="1" x14ac:dyDescent="0.3">
      <c r="A63" s="3" t="s">
        <v>162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14.25" customHeight="1" x14ac:dyDescent="0.3">
      <c r="A64" s="3" t="s">
        <v>163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14.25" customHeight="1" x14ac:dyDescent="0.3">
      <c r="A65" s="3" t="s">
        <v>164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14.25" customHeight="1" x14ac:dyDescent="0.3">
      <c r="A66" s="3" t="s">
        <v>165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14.25" customHeight="1" x14ac:dyDescent="0.3">
      <c r="A67" s="3" t="s">
        <v>166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14.25" customHeight="1" x14ac:dyDescent="0.3">
      <c r="A68" s="3" t="s">
        <v>167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14.25" customHeight="1" x14ac:dyDescent="0.3">
      <c r="A69" s="3" t="s">
        <v>168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14.25" customHeight="1" x14ac:dyDescent="0.3">
      <c r="A70" s="3" t="s">
        <v>169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14.25" customHeight="1" x14ac:dyDescent="0.3">
      <c r="A71" s="3" t="s">
        <v>170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14.25" customHeight="1" x14ac:dyDescent="0.3">
      <c r="A72" s="3" t="s">
        <v>171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14.25" customHeight="1" x14ac:dyDescent="0.3">
      <c r="A73" s="3" t="s">
        <v>172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14.25" customHeight="1" x14ac:dyDescent="0.3">
      <c r="A74" s="3" t="s">
        <v>173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14.25" customHeight="1" x14ac:dyDescent="0.3">
      <c r="A75" s="3" t="s">
        <v>174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14.25" customHeight="1" x14ac:dyDescent="0.3">
      <c r="A76" s="3" t="s">
        <v>175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14.25" customHeight="1" x14ac:dyDescent="0.3">
      <c r="A77" s="3" t="s">
        <v>176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14.25" customHeight="1" x14ac:dyDescent="0.3">
      <c r="A78" s="3" t="s">
        <v>177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14.25" customHeight="1" x14ac:dyDescent="0.3">
      <c r="A79" s="3" t="s">
        <v>178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4.25" customHeight="1" x14ac:dyDescent="0.3">
      <c r="A80" s="3" t="s">
        <v>179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14.25" customHeight="1" x14ac:dyDescent="0.3">
      <c r="A81" s="3" t="s">
        <v>180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14.25" customHeight="1" x14ac:dyDescent="0.3">
      <c r="A82" s="3" t="s">
        <v>181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14.25" customHeight="1" x14ac:dyDescent="0.3">
      <c r="A83" s="3" t="s">
        <v>182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14.25" customHeight="1" x14ac:dyDescent="0.3">
      <c r="A84" s="3" t="s">
        <v>183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14.25" customHeight="1" x14ac:dyDescent="0.3">
      <c r="A85" s="3" t="s">
        <v>184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14.25" customHeight="1" x14ac:dyDescent="0.3">
      <c r="A86" s="3" t="s">
        <v>185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14.25" customHeight="1" x14ac:dyDescent="0.3">
      <c r="A87" s="3" t="s">
        <v>186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14.25" customHeight="1" x14ac:dyDescent="0.3">
      <c r="A88" s="3" t="s">
        <v>187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14.25" customHeight="1" x14ac:dyDescent="0.3">
      <c r="A89" s="3" t="s">
        <v>188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14.25" customHeight="1" x14ac:dyDescent="0.3">
      <c r="A90" s="3" t="s">
        <v>189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14.25" customHeight="1" x14ac:dyDescent="0.3">
      <c r="A91" s="3" t="s">
        <v>190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14.25" customHeight="1" x14ac:dyDescent="0.3">
      <c r="A92" s="3" t="s">
        <v>191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14.25" customHeight="1" x14ac:dyDescent="0.3">
      <c r="A93" s="3" t="s">
        <v>192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14.25" customHeight="1" x14ac:dyDescent="0.3">
      <c r="A94" s="3" t="s">
        <v>193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14.25" customHeight="1" x14ac:dyDescent="0.3">
      <c r="A95" s="3" t="s">
        <v>194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4.25" customHeight="1" x14ac:dyDescent="0.3">
      <c r="A96" s="3" t="s">
        <v>195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14.25" customHeight="1" x14ac:dyDescent="0.3">
      <c r="A97" s="3" t="s">
        <v>196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14.25" customHeight="1" x14ac:dyDescent="0.3">
      <c r="A98" s="3" t="s">
        <v>197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14.25" customHeight="1" x14ac:dyDescent="0.3">
      <c r="A99" s="3" t="s">
        <v>198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14.25" customHeight="1" x14ac:dyDescent="0.3">
      <c r="A100" s="3" t="s">
        <v>199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14.25" customHeight="1" x14ac:dyDescent="0.3">
      <c r="A101" s="3" t="s">
        <v>200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14.25" customHeight="1" x14ac:dyDescent="0.3">
      <c r="A102" s="3" t="s">
        <v>201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14.25" customHeight="1" x14ac:dyDescent="0.3">
      <c r="A103" s="3" t="s">
        <v>202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ht="14.25" customHeight="1" x14ac:dyDescent="0.3">
      <c r="A104" s="3" t="s">
        <v>203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ht="14.25" customHeight="1" x14ac:dyDescent="0.3">
      <c r="A105" s="3" t="s">
        <v>204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ht="14.25" customHeight="1" x14ac:dyDescent="0.3">
      <c r="A106" s="3" t="s">
        <v>205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14.25" customHeight="1" x14ac:dyDescent="0.3">
      <c r="A107" s="3" t="s">
        <v>206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ht="14.25" customHeight="1" x14ac:dyDescent="0.3">
      <c r="A108" s="3" t="s">
        <v>207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ht="14.25" customHeight="1" x14ac:dyDescent="0.3">
      <c r="A109" s="3" t="s">
        <v>208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ht="14.25" customHeight="1" x14ac:dyDescent="0.3">
      <c r="A110" s="3" t="s">
        <v>209</v>
      </c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ht="14.25" customHeight="1" x14ac:dyDescent="0.3">
      <c r="A111" s="3" t="s">
        <v>210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ht="14.25" customHeight="1" x14ac:dyDescent="0.3">
      <c r="A112" s="3" t="s">
        <v>211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14.25" customHeight="1" x14ac:dyDescent="0.3">
      <c r="A113" s="3" t="s">
        <v>212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14.25" customHeight="1" x14ac:dyDescent="0.3">
      <c r="A114" s="3" t="s">
        <v>213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14.25" customHeight="1" x14ac:dyDescent="0.3">
      <c r="A115" s="3" t="s">
        <v>214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14.25" customHeight="1" x14ac:dyDescent="0.3">
      <c r="A116" s="3" t="s">
        <v>215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14.25" customHeight="1" x14ac:dyDescent="0.3">
      <c r="A117" s="3" t="s">
        <v>216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14.25" customHeight="1" x14ac:dyDescent="0.3">
      <c r="A118" s="3" t="s">
        <v>217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14.25" customHeight="1" x14ac:dyDescent="0.3">
      <c r="A119" s="3" t="s">
        <v>218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14.25" customHeight="1" x14ac:dyDescent="0.3">
      <c r="A120" s="3" t="s">
        <v>219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14.25" customHeight="1" x14ac:dyDescent="0.3">
      <c r="A121" s="3" t="s">
        <v>220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4.25" customHeight="1" x14ac:dyDescent="0.3">
      <c r="A122" s="3" t="s">
        <v>221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14.25" customHeight="1" x14ac:dyDescent="0.3">
      <c r="A123" s="3" t="s">
        <v>222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14.25" customHeight="1" x14ac:dyDescent="0.3">
      <c r="A124" s="3" t="s">
        <v>223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14.25" customHeight="1" x14ac:dyDescent="0.3">
      <c r="A125" s="3" t="s">
        <v>224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14.25" customHeight="1" x14ac:dyDescent="0.3">
      <c r="A126" s="3" t="s">
        <v>225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14.25" customHeight="1" x14ac:dyDescent="0.3">
      <c r="A127" s="3" t="s">
        <v>226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14.25" customHeight="1" x14ac:dyDescent="0.3">
      <c r="A128" s="3" t="s">
        <v>227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14.25" customHeight="1" x14ac:dyDescent="0.3">
      <c r="A129" s="3" t="s">
        <v>228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ht="14.25" customHeight="1" x14ac:dyDescent="0.3">
      <c r="A130" s="3" t="s">
        <v>229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14.25" customHeight="1" x14ac:dyDescent="0.3">
      <c r="A131" s="3" t="s">
        <v>230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14.25" customHeight="1" x14ac:dyDescent="0.3">
      <c r="A132" s="3" t="s">
        <v>231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ht="14.25" customHeight="1" x14ac:dyDescent="0.3">
      <c r="A133" s="3" t="s">
        <v>232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ht="14.25" customHeight="1" x14ac:dyDescent="0.3">
      <c r="A134" s="3" t="s">
        <v>233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ht="14.25" customHeight="1" x14ac:dyDescent="0.3">
      <c r="A135" s="3" t="s">
        <v>234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ht="14.25" customHeight="1" x14ac:dyDescent="0.3">
      <c r="A136" s="3" t="s">
        <v>235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ht="14.25" customHeight="1" x14ac:dyDescent="0.3">
      <c r="A137" s="3" t="s">
        <v>236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ht="14.25" customHeight="1" x14ac:dyDescent="0.3">
      <c r="A138" s="3" t="s">
        <v>237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ht="14.25" customHeight="1" x14ac:dyDescent="0.3">
      <c r="A139" s="3" t="s">
        <v>238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ht="14.2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ht="14.2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ht="14.2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ht="14.2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ht="14.2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14.2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14.2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14.2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14.2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14.2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14.2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14.2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14.2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14.2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14.2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14.2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14.2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14.2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14.2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14.2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14.2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14.2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14.2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14.2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14.2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14.2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14.2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14.2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14.2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14.2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14.2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14.2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ht="14.2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ht="14.2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ht="14.2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ht="14.2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ht="14.2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ht="14.2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ht="14.2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ht="14.2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ht="14.2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ht="14.2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ht="14.2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ht="14.2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ht="14.2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ht="14.2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ht="14.2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14.2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14.2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ht="14.2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ht="14.2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ht="14.2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ht="14.2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ht="14.2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ht="14.2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14.2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ht="14.2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ht="14.2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ht="14.2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ht="14.2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ht="14.2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ht="14.2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ht="14.2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ht="14.2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14.2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ht="14.2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ht="14.2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ht="14.2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ht="14.2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ht="14.2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ht="14.2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ht="14.2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ht="14.2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ht="14.2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ht="14.2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ht="14.2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ht="14.2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ht="14.2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ht="14.2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ht="14.2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ht="14.2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ht="14.2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ht="14.2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ht="14.2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ht="14.2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ht="14.2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ht="14.2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ht="14.2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ht="14.2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ht="14.2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ht="14.2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ht="14.2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ht="14.2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ht="14.2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ht="14.2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ht="14.2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ht="14.2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ht="14.2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ht="14.2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ht="14.2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ht="14.2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ht="14.2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ht="14.2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ht="14.2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ht="14.2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ht="14.2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ht="14.2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ht="14.2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ht="14.2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ht="14.2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ht="14.2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ht="14.2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ht="14.2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ht="14.2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ht="14.2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ht="14.2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ht="14.2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ht="14.2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ht="14.2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ht="14.2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 ht="14.2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 ht="14.2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 ht="14.2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 ht="14.2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 ht="14.2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 ht="14.2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 ht="14.2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 ht="14.2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 ht="14.2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 ht="14.2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 ht="14.2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 ht="14.2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 ht="14.2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 ht="14.2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 ht="14.2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 ht="14.2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 ht="14.2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 ht="14.2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 ht="14.2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 ht="14.2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 ht="14.2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 ht="14.2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 ht="14.2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 ht="14.2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 ht="14.2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 ht="14.2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 ht="14.2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 ht="14.2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 ht="14.2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 ht="14.2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 ht="14.2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 ht="14.2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 ht="14.2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 ht="14.2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 ht="14.2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 ht="14.2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 ht="14.2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 ht="14.2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 ht="14.2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 ht="14.2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 ht="14.2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 ht="14.2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 ht="14.2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 ht="14.2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 ht="14.2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 ht="14.2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 ht="14.2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 ht="14.2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 ht="14.2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 ht="14.2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 ht="14.2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 ht="14.2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 ht="14.2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 ht="14.2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 ht="14.2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 ht="14.2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 ht="14.2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 ht="14.2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 ht="14.2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 ht="14.2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 ht="14.2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 ht="14.2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 ht="14.2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 ht="14.2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 ht="14.2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 ht="14.2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 ht="14.2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 ht="14.2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 ht="14.2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 ht="14.2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 ht="14.2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 ht="14.2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 ht="14.2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 ht="14.2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 ht="14.2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 ht="14.2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 ht="14.2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 ht="14.2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 ht="14.2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 ht="14.2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 ht="15.75" customHeight="1" x14ac:dyDescent="0.25"/>
    <row r="341" spans="1:22" ht="15.75" customHeight="1" x14ac:dyDescent="0.25"/>
    <row r="342" spans="1:22" ht="15.75" customHeight="1" x14ac:dyDescent="0.25"/>
    <row r="343" spans="1:22" ht="15.75" customHeight="1" x14ac:dyDescent="0.25"/>
    <row r="344" spans="1:22" ht="15.75" customHeight="1" x14ac:dyDescent="0.25"/>
    <row r="345" spans="1:22" ht="15.75" customHeight="1" x14ac:dyDescent="0.25"/>
    <row r="346" spans="1:22" ht="15.75" customHeight="1" x14ac:dyDescent="0.25"/>
    <row r="347" spans="1:22" ht="15.75" customHeight="1" x14ac:dyDescent="0.25"/>
    <row r="348" spans="1:22" ht="15.75" customHeight="1" x14ac:dyDescent="0.25"/>
    <row r="349" spans="1:22" ht="15.75" customHeight="1" x14ac:dyDescent="0.25"/>
    <row r="350" spans="1:22" ht="15.75" customHeight="1" x14ac:dyDescent="0.25"/>
    <row r="351" spans="1:22" ht="15.75" customHeight="1" x14ac:dyDescent="0.25"/>
    <row r="352" spans="1:2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8740157499999996" bottom="0.78740157499999996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36B251A8640034780B233EDB91D90F9" ma:contentTypeVersion="5" ma:contentTypeDescription="Vytvoří nový dokument" ma:contentTypeScope="" ma:versionID="0d40dbe9fe1c9cd252e229d259fa943d">
  <xsd:schema xmlns:xsd="http://www.w3.org/2001/XMLSchema" xmlns:xs="http://www.w3.org/2001/XMLSchema" xmlns:p="http://schemas.microsoft.com/office/2006/metadata/properties" xmlns:ns2="98c0f737-1abb-4494-a7c8-ae4692ae1985" targetNamespace="http://schemas.microsoft.com/office/2006/metadata/properties" ma:root="true" ma:fieldsID="454fc797fd4cd91650a3b862bd80b64e" ns2:_="">
    <xsd:import namespace="98c0f737-1abb-4494-a7c8-ae4692ae19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c0f737-1abb-4494-a7c8-ae4692ae19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03D5E6-39DF-4D5D-B062-584137A1292E}">
  <ds:schemaRefs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98c0f737-1abb-4494-a7c8-ae4692ae198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92CAD5C-FC63-4AC3-80B9-1B73892DEE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578061-13DA-410D-AEDC-D30EC93E2E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c0f737-1abb-4494-a7c8-ae4692ae19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Pokyny</vt:lpstr>
      <vt:lpstr>Základní údaje</vt:lpstr>
      <vt:lpstr>Výsledky</vt:lpstr>
      <vt:lpstr>Řešitelský tým</vt:lpstr>
      <vt:lpstr>Finanční plán</vt:lpstr>
      <vt:lpstr>Seznam účastníků a pracovišť</vt:lpstr>
      <vt:lpstr>Číselníky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Michaela Němcová</dc:creator>
  <cp:keywords/>
  <dc:description/>
  <cp:lastModifiedBy>Čáslavský Jan</cp:lastModifiedBy>
  <cp:revision/>
  <dcterms:created xsi:type="dcterms:W3CDTF">2022-11-25T10:19:59Z</dcterms:created>
  <dcterms:modified xsi:type="dcterms:W3CDTF">2023-02-21T11:08:03Z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0x010100E36B251A8640034780B233EDB91D90F9</vt:lpwstr>
  </property>
</Properties>
</file>